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dnan\AppData\Local\Microsoft\Windows\INetCache\Content.Outlook\RWURVMXI\"/>
    </mc:Choice>
  </mc:AlternateContent>
  <xr:revisionPtr revIDLastSave="0" documentId="8_{BD7067B7-0309-4E74-891E-043977B33263}" xr6:coauthVersionLast="47" xr6:coauthVersionMax="47" xr10:uidLastSave="{00000000-0000-0000-0000-000000000000}"/>
  <bookViews>
    <workbookView xWindow="-108" yWindow="-108" windowWidth="23256" windowHeight="12456" xr2:uid="{0A0FDD5E-C078-46A0-83AE-C64AF0556ACC}"/>
  </bookViews>
  <sheets>
    <sheet name="Summary" sheetId="5" r:id="rId1"/>
    <sheet name="MALE" sheetId="11" r:id="rId2"/>
    <sheet name="FEMALE" sheetId="9" r:id="rId3"/>
    <sheet name="Emp - 30-Jun-24" sheetId="1" r:id="rId4"/>
    <sheet name="Male (3)" sheetId="7" state="hidden" r:id="rId5"/>
    <sheet name="Sheet1" sheetId="2" state="hidden" r:id="rId6"/>
  </sheets>
  <definedNames>
    <definedName name="_xlnm._FilterDatabase" localSheetId="3" hidden="1">'Emp - 30-Jun-24'!$A$5:$M$663</definedName>
    <definedName name="_xlnm._FilterDatabase" localSheetId="2" hidden="1">FEMALE!$A$5:$M$46</definedName>
    <definedName name="_xlnm._FilterDatabase" localSheetId="1" hidden="1">MALE!$A$5:$M$46</definedName>
    <definedName name="_xlnm._FilterDatabase" localSheetId="4" hidden="1">'Male (3)'!$A$1:$M$294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" i="5" l="1"/>
  <c r="D3" i="5"/>
  <c r="E4" i="5"/>
  <c r="F4" i="5"/>
  <c r="E3" i="5"/>
  <c r="F3" i="5"/>
  <c r="M627" i="11"/>
  <c r="M624" i="11"/>
  <c r="M626" i="11"/>
  <c r="M622" i="11"/>
  <c r="H622" i="11"/>
  <c r="E622" i="11"/>
  <c r="M621" i="11"/>
  <c r="H621" i="11"/>
  <c r="E621" i="11"/>
  <c r="M620" i="11"/>
  <c r="H620" i="11"/>
  <c r="E620" i="11"/>
  <c r="M619" i="11"/>
  <c r="H619" i="11"/>
  <c r="E619" i="11"/>
  <c r="M618" i="11"/>
  <c r="H618" i="11"/>
  <c r="E618" i="11"/>
  <c r="M617" i="11"/>
  <c r="H617" i="11"/>
  <c r="E617" i="11"/>
  <c r="M616" i="11"/>
  <c r="H616" i="11"/>
  <c r="E616" i="11"/>
  <c r="M615" i="11"/>
  <c r="H615" i="11"/>
  <c r="E615" i="11"/>
  <c r="M614" i="11"/>
  <c r="H614" i="11"/>
  <c r="E614" i="11"/>
  <c r="M613" i="11"/>
  <c r="H613" i="11"/>
  <c r="E613" i="11"/>
  <c r="M612" i="11"/>
  <c r="H612" i="11"/>
  <c r="E612" i="11"/>
  <c r="M611" i="11"/>
  <c r="H611" i="11"/>
  <c r="E611" i="11"/>
  <c r="M610" i="11"/>
  <c r="H610" i="11"/>
  <c r="E610" i="11"/>
  <c r="M609" i="11"/>
  <c r="H609" i="11"/>
  <c r="E609" i="11"/>
  <c r="M608" i="11"/>
  <c r="H608" i="11"/>
  <c r="E608" i="11"/>
  <c r="M607" i="11"/>
  <c r="H607" i="11"/>
  <c r="E607" i="11"/>
  <c r="M606" i="11"/>
  <c r="H606" i="11"/>
  <c r="E606" i="11"/>
  <c r="M605" i="11"/>
  <c r="H605" i="11"/>
  <c r="E605" i="11"/>
  <c r="M604" i="11"/>
  <c r="H604" i="11"/>
  <c r="E604" i="11"/>
  <c r="M603" i="11"/>
  <c r="H603" i="11"/>
  <c r="E603" i="11"/>
  <c r="M602" i="11"/>
  <c r="H602" i="11"/>
  <c r="E602" i="11"/>
  <c r="M601" i="11"/>
  <c r="H601" i="11"/>
  <c r="E601" i="11"/>
  <c r="M600" i="11"/>
  <c r="H600" i="11"/>
  <c r="E600" i="11"/>
  <c r="M599" i="11"/>
  <c r="H599" i="11"/>
  <c r="E599" i="11"/>
  <c r="M598" i="11"/>
  <c r="H598" i="11"/>
  <c r="E598" i="11"/>
  <c r="M597" i="11"/>
  <c r="H597" i="11"/>
  <c r="E597" i="11"/>
  <c r="M596" i="11"/>
  <c r="H596" i="11"/>
  <c r="E596" i="11"/>
  <c r="M595" i="11"/>
  <c r="H595" i="11"/>
  <c r="E595" i="11"/>
  <c r="M594" i="11"/>
  <c r="H594" i="11"/>
  <c r="E594" i="11"/>
  <c r="M593" i="11"/>
  <c r="H593" i="11"/>
  <c r="E593" i="11"/>
  <c r="M592" i="11"/>
  <c r="H592" i="11"/>
  <c r="E592" i="11"/>
  <c r="M591" i="11"/>
  <c r="H591" i="11"/>
  <c r="E591" i="11"/>
  <c r="M590" i="11"/>
  <c r="H590" i="11"/>
  <c r="E590" i="11"/>
  <c r="M589" i="11"/>
  <c r="H589" i="11"/>
  <c r="E589" i="11"/>
  <c r="M588" i="11"/>
  <c r="H588" i="11"/>
  <c r="E588" i="11"/>
  <c r="M587" i="11"/>
  <c r="H587" i="11"/>
  <c r="E587" i="11"/>
  <c r="M586" i="11"/>
  <c r="H586" i="11"/>
  <c r="E586" i="11"/>
  <c r="M585" i="11"/>
  <c r="H585" i="11"/>
  <c r="E585" i="11"/>
  <c r="M584" i="11"/>
  <c r="H584" i="11"/>
  <c r="E584" i="11"/>
  <c r="M583" i="11"/>
  <c r="H583" i="11"/>
  <c r="E583" i="11"/>
  <c r="M582" i="11"/>
  <c r="H582" i="11"/>
  <c r="E582" i="11"/>
  <c r="M581" i="11"/>
  <c r="H581" i="11"/>
  <c r="E581" i="11"/>
  <c r="M580" i="11"/>
  <c r="H580" i="11"/>
  <c r="E580" i="11"/>
  <c r="M579" i="11"/>
  <c r="H579" i="11"/>
  <c r="E579" i="11"/>
  <c r="M578" i="11"/>
  <c r="H578" i="11"/>
  <c r="E578" i="11"/>
  <c r="M577" i="11"/>
  <c r="H577" i="11"/>
  <c r="E577" i="11"/>
  <c r="M576" i="11"/>
  <c r="H576" i="11"/>
  <c r="E576" i="11"/>
  <c r="M575" i="11"/>
  <c r="H575" i="11"/>
  <c r="E575" i="11"/>
  <c r="M574" i="11"/>
  <c r="H574" i="11"/>
  <c r="E574" i="11"/>
  <c r="M573" i="11"/>
  <c r="H573" i="11"/>
  <c r="E573" i="11"/>
  <c r="M572" i="11"/>
  <c r="H572" i="11"/>
  <c r="E572" i="11"/>
  <c r="M571" i="11"/>
  <c r="H571" i="11"/>
  <c r="E571" i="11"/>
  <c r="M570" i="11"/>
  <c r="H570" i="11"/>
  <c r="E570" i="11"/>
  <c r="M569" i="11"/>
  <c r="H569" i="11"/>
  <c r="E569" i="11"/>
  <c r="M568" i="11"/>
  <c r="H568" i="11"/>
  <c r="E568" i="11"/>
  <c r="M567" i="11"/>
  <c r="H567" i="11"/>
  <c r="E567" i="11"/>
  <c r="M566" i="11"/>
  <c r="H566" i="11"/>
  <c r="E566" i="11"/>
  <c r="M565" i="11"/>
  <c r="H565" i="11"/>
  <c r="E565" i="11"/>
  <c r="M564" i="11"/>
  <c r="H564" i="11"/>
  <c r="E564" i="11"/>
  <c r="M563" i="11"/>
  <c r="H563" i="11"/>
  <c r="E563" i="11"/>
  <c r="M562" i="11"/>
  <c r="H562" i="11"/>
  <c r="E562" i="11"/>
  <c r="M561" i="11"/>
  <c r="H561" i="11"/>
  <c r="E561" i="11"/>
  <c r="M560" i="11"/>
  <c r="H560" i="11"/>
  <c r="E560" i="11"/>
  <c r="M559" i="11"/>
  <c r="H559" i="11"/>
  <c r="E559" i="11"/>
  <c r="M558" i="11"/>
  <c r="H558" i="11"/>
  <c r="E558" i="11"/>
  <c r="M557" i="11"/>
  <c r="H557" i="11"/>
  <c r="E557" i="11"/>
  <c r="M556" i="11"/>
  <c r="H556" i="11"/>
  <c r="E556" i="11"/>
  <c r="M555" i="11"/>
  <c r="H555" i="11"/>
  <c r="E555" i="11"/>
  <c r="M554" i="11"/>
  <c r="H554" i="11"/>
  <c r="E554" i="11"/>
  <c r="M553" i="11"/>
  <c r="H553" i="11"/>
  <c r="E553" i="11"/>
  <c r="M552" i="11"/>
  <c r="H552" i="11"/>
  <c r="E552" i="11"/>
  <c r="M551" i="11"/>
  <c r="H551" i="11"/>
  <c r="E551" i="11"/>
  <c r="M550" i="11"/>
  <c r="H550" i="11"/>
  <c r="E550" i="11"/>
  <c r="M549" i="11"/>
  <c r="H549" i="11"/>
  <c r="E549" i="11"/>
  <c r="M548" i="11"/>
  <c r="H548" i="11"/>
  <c r="E548" i="11"/>
  <c r="M547" i="11"/>
  <c r="H547" i="11"/>
  <c r="E547" i="11"/>
  <c r="M546" i="11"/>
  <c r="H546" i="11"/>
  <c r="E546" i="11"/>
  <c r="M545" i="11"/>
  <c r="H545" i="11"/>
  <c r="E545" i="11"/>
  <c r="M544" i="11"/>
  <c r="H544" i="11"/>
  <c r="E544" i="11"/>
  <c r="M543" i="11"/>
  <c r="H543" i="11"/>
  <c r="E543" i="11"/>
  <c r="M542" i="11"/>
  <c r="H542" i="11"/>
  <c r="E542" i="11"/>
  <c r="M541" i="11"/>
  <c r="H541" i="11"/>
  <c r="E541" i="11"/>
  <c r="M540" i="11"/>
  <c r="H540" i="11"/>
  <c r="E540" i="11"/>
  <c r="M539" i="11"/>
  <c r="H539" i="11"/>
  <c r="E539" i="11"/>
  <c r="M538" i="11"/>
  <c r="H538" i="11"/>
  <c r="E538" i="11"/>
  <c r="M537" i="11"/>
  <c r="H537" i="11"/>
  <c r="E537" i="11"/>
  <c r="M536" i="11"/>
  <c r="H536" i="11"/>
  <c r="E536" i="11"/>
  <c r="M535" i="11"/>
  <c r="H535" i="11"/>
  <c r="E535" i="11"/>
  <c r="M534" i="11"/>
  <c r="H534" i="11"/>
  <c r="E534" i="11"/>
  <c r="M533" i="11"/>
  <c r="H533" i="11"/>
  <c r="E533" i="11"/>
  <c r="M532" i="11"/>
  <c r="H532" i="11"/>
  <c r="E532" i="11"/>
  <c r="M531" i="11"/>
  <c r="H531" i="11"/>
  <c r="E531" i="11"/>
  <c r="M530" i="11"/>
  <c r="H530" i="11"/>
  <c r="E530" i="11"/>
  <c r="M529" i="11"/>
  <c r="H529" i="11"/>
  <c r="E529" i="11"/>
  <c r="M528" i="11"/>
  <c r="H528" i="11"/>
  <c r="E528" i="11"/>
  <c r="M527" i="11"/>
  <c r="H527" i="11"/>
  <c r="E527" i="11"/>
  <c r="M526" i="11"/>
  <c r="H526" i="11"/>
  <c r="E526" i="11"/>
  <c r="M525" i="11"/>
  <c r="H525" i="11"/>
  <c r="E525" i="11"/>
  <c r="M524" i="11"/>
  <c r="H524" i="11"/>
  <c r="E524" i="11"/>
  <c r="M523" i="11"/>
  <c r="H523" i="11"/>
  <c r="E523" i="11"/>
  <c r="M522" i="11"/>
  <c r="H522" i="11"/>
  <c r="E522" i="11"/>
  <c r="M521" i="11"/>
  <c r="H521" i="11"/>
  <c r="E521" i="11"/>
  <c r="M520" i="11"/>
  <c r="H520" i="11"/>
  <c r="E520" i="11"/>
  <c r="M519" i="11"/>
  <c r="H519" i="11"/>
  <c r="E519" i="11"/>
  <c r="M518" i="11"/>
  <c r="H518" i="11"/>
  <c r="E518" i="11"/>
  <c r="M517" i="11"/>
  <c r="H517" i="11"/>
  <c r="E517" i="11"/>
  <c r="M516" i="11"/>
  <c r="H516" i="11"/>
  <c r="E516" i="11"/>
  <c r="M515" i="11"/>
  <c r="H515" i="11"/>
  <c r="E515" i="11"/>
  <c r="M514" i="11"/>
  <c r="H514" i="11"/>
  <c r="E514" i="11"/>
  <c r="M513" i="11"/>
  <c r="H513" i="11"/>
  <c r="E513" i="11"/>
  <c r="M512" i="11"/>
  <c r="H512" i="11"/>
  <c r="E512" i="11"/>
  <c r="M511" i="11"/>
  <c r="H511" i="11"/>
  <c r="E511" i="11"/>
  <c r="M510" i="11"/>
  <c r="H510" i="11"/>
  <c r="E510" i="11"/>
  <c r="M509" i="11"/>
  <c r="H509" i="11"/>
  <c r="E509" i="11"/>
  <c r="M508" i="11"/>
  <c r="H508" i="11"/>
  <c r="E508" i="11"/>
  <c r="M507" i="11"/>
  <c r="H507" i="11"/>
  <c r="E507" i="11"/>
  <c r="M506" i="11"/>
  <c r="H506" i="11"/>
  <c r="E506" i="11"/>
  <c r="M505" i="11"/>
  <c r="H505" i="11"/>
  <c r="E505" i="11"/>
  <c r="M504" i="11"/>
  <c r="H504" i="11"/>
  <c r="E504" i="11"/>
  <c r="M503" i="11"/>
  <c r="H503" i="11"/>
  <c r="E503" i="11"/>
  <c r="M502" i="11"/>
  <c r="H502" i="11"/>
  <c r="E502" i="11"/>
  <c r="M501" i="11"/>
  <c r="H501" i="11"/>
  <c r="E501" i="11"/>
  <c r="M500" i="11"/>
  <c r="H500" i="11"/>
  <c r="E500" i="11"/>
  <c r="M499" i="11"/>
  <c r="H499" i="11"/>
  <c r="E499" i="11"/>
  <c r="M498" i="11"/>
  <c r="H498" i="11"/>
  <c r="E498" i="11"/>
  <c r="M497" i="11"/>
  <c r="H497" i="11"/>
  <c r="E497" i="11"/>
  <c r="M496" i="11"/>
  <c r="H496" i="11"/>
  <c r="E496" i="11"/>
  <c r="M495" i="11"/>
  <c r="H495" i="11"/>
  <c r="E495" i="11"/>
  <c r="M494" i="11"/>
  <c r="H494" i="11"/>
  <c r="E494" i="11"/>
  <c r="M493" i="11"/>
  <c r="H493" i="11"/>
  <c r="E493" i="11"/>
  <c r="M492" i="11"/>
  <c r="H492" i="11"/>
  <c r="E492" i="11"/>
  <c r="M491" i="11"/>
  <c r="H491" i="11"/>
  <c r="E491" i="11"/>
  <c r="M490" i="11"/>
  <c r="H490" i="11"/>
  <c r="E490" i="11"/>
  <c r="M489" i="11"/>
  <c r="H489" i="11"/>
  <c r="E489" i="11"/>
  <c r="M488" i="11"/>
  <c r="H488" i="11"/>
  <c r="E488" i="11"/>
  <c r="M487" i="11"/>
  <c r="H487" i="11"/>
  <c r="E487" i="11"/>
  <c r="M486" i="11"/>
  <c r="H486" i="11"/>
  <c r="E486" i="11"/>
  <c r="M485" i="11"/>
  <c r="H485" i="11"/>
  <c r="E485" i="11"/>
  <c r="M484" i="11"/>
  <c r="H484" i="11"/>
  <c r="E484" i="11"/>
  <c r="M483" i="11"/>
  <c r="H483" i="11"/>
  <c r="E483" i="11"/>
  <c r="M482" i="11"/>
  <c r="H482" i="11"/>
  <c r="E482" i="11"/>
  <c r="M481" i="11"/>
  <c r="H481" i="11"/>
  <c r="E481" i="11"/>
  <c r="M480" i="11"/>
  <c r="H480" i="11"/>
  <c r="E480" i="11"/>
  <c r="M479" i="11"/>
  <c r="H479" i="11"/>
  <c r="E479" i="11"/>
  <c r="M478" i="11"/>
  <c r="H478" i="11"/>
  <c r="E478" i="11"/>
  <c r="M477" i="11"/>
  <c r="H477" i="11"/>
  <c r="E477" i="11"/>
  <c r="M476" i="11"/>
  <c r="H476" i="11"/>
  <c r="E476" i="11"/>
  <c r="M475" i="11"/>
  <c r="H475" i="11"/>
  <c r="E475" i="11"/>
  <c r="M474" i="11"/>
  <c r="H474" i="11"/>
  <c r="E474" i="11"/>
  <c r="M473" i="11"/>
  <c r="H473" i="11"/>
  <c r="E473" i="11"/>
  <c r="M472" i="11"/>
  <c r="H472" i="11"/>
  <c r="E472" i="11"/>
  <c r="M471" i="11"/>
  <c r="H471" i="11"/>
  <c r="E471" i="11"/>
  <c r="M470" i="11"/>
  <c r="H470" i="11"/>
  <c r="E470" i="11"/>
  <c r="M469" i="11"/>
  <c r="H469" i="11"/>
  <c r="E469" i="11"/>
  <c r="M468" i="11"/>
  <c r="H468" i="11"/>
  <c r="E468" i="11"/>
  <c r="M467" i="11"/>
  <c r="H467" i="11"/>
  <c r="E467" i="11"/>
  <c r="M466" i="11"/>
  <c r="H466" i="11"/>
  <c r="E466" i="11"/>
  <c r="M465" i="11"/>
  <c r="H465" i="11"/>
  <c r="E465" i="11"/>
  <c r="M464" i="11"/>
  <c r="H464" i="11"/>
  <c r="E464" i="11"/>
  <c r="M463" i="11"/>
  <c r="H463" i="11"/>
  <c r="E463" i="11"/>
  <c r="M462" i="11"/>
  <c r="H462" i="11"/>
  <c r="E462" i="11"/>
  <c r="M461" i="11"/>
  <c r="H461" i="11"/>
  <c r="E461" i="11"/>
  <c r="M460" i="11"/>
  <c r="H460" i="11"/>
  <c r="E460" i="11"/>
  <c r="M459" i="11"/>
  <c r="H459" i="11"/>
  <c r="E459" i="11"/>
  <c r="M458" i="11"/>
  <c r="H458" i="11"/>
  <c r="E458" i="11"/>
  <c r="M457" i="11"/>
  <c r="H457" i="11"/>
  <c r="E457" i="11"/>
  <c r="M456" i="11"/>
  <c r="H456" i="11"/>
  <c r="E456" i="11"/>
  <c r="M455" i="11"/>
  <c r="H455" i="11"/>
  <c r="E455" i="11"/>
  <c r="M454" i="11"/>
  <c r="H454" i="11"/>
  <c r="E454" i="11"/>
  <c r="M453" i="11"/>
  <c r="H453" i="11"/>
  <c r="E453" i="11"/>
  <c r="M452" i="11"/>
  <c r="H452" i="11"/>
  <c r="E452" i="11"/>
  <c r="M451" i="11"/>
  <c r="H451" i="11"/>
  <c r="E451" i="11"/>
  <c r="M450" i="11"/>
  <c r="H450" i="11"/>
  <c r="E450" i="11"/>
  <c r="M449" i="11"/>
  <c r="H449" i="11"/>
  <c r="E449" i="11"/>
  <c r="M448" i="11"/>
  <c r="H448" i="11"/>
  <c r="E448" i="11"/>
  <c r="M447" i="11"/>
  <c r="H447" i="11"/>
  <c r="E447" i="11"/>
  <c r="M446" i="11"/>
  <c r="H446" i="11"/>
  <c r="E446" i="11"/>
  <c r="M445" i="11"/>
  <c r="H445" i="11"/>
  <c r="E445" i="11"/>
  <c r="M444" i="11"/>
  <c r="H444" i="11"/>
  <c r="E444" i="11"/>
  <c r="M443" i="11"/>
  <c r="H443" i="11"/>
  <c r="E443" i="11"/>
  <c r="M442" i="11"/>
  <c r="H442" i="11"/>
  <c r="E442" i="11"/>
  <c r="M441" i="11"/>
  <c r="H441" i="11"/>
  <c r="E441" i="11"/>
  <c r="M440" i="11"/>
  <c r="H440" i="11"/>
  <c r="E440" i="11"/>
  <c r="M439" i="11"/>
  <c r="H439" i="11"/>
  <c r="E439" i="11"/>
  <c r="M438" i="11"/>
  <c r="H438" i="11"/>
  <c r="E438" i="11"/>
  <c r="M437" i="11"/>
  <c r="H437" i="11"/>
  <c r="E437" i="11"/>
  <c r="M436" i="11"/>
  <c r="H436" i="11"/>
  <c r="E436" i="11"/>
  <c r="M435" i="11"/>
  <c r="H435" i="11"/>
  <c r="E435" i="11"/>
  <c r="M434" i="11"/>
  <c r="H434" i="11"/>
  <c r="E434" i="11"/>
  <c r="M433" i="11"/>
  <c r="H433" i="11"/>
  <c r="E433" i="11"/>
  <c r="M432" i="11"/>
  <c r="H432" i="11"/>
  <c r="E432" i="11"/>
  <c r="M431" i="11"/>
  <c r="H431" i="11"/>
  <c r="E431" i="11"/>
  <c r="M430" i="11"/>
  <c r="H430" i="11"/>
  <c r="E430" i="11"/>
  <c r="M429" i="11"/>
  <c r="H429" i="11"/>
  <c r="E429" i="11"/>
  <c r="M428" i="11"/>
  <c r="H428" i="11"/>
  <c r="E428" i="11"/>
  <c r="M427" i="11"/>
  <c r="H427" i="11"/>
  <c r="E427" i="11"/>
  <c r="M426" i="11"/>
  <c r="H426" i="11"/>
  <c r="E426" i="11"/>
  <c r="M425" i="11"/>
  <c r="H425" i="11"/>
  <c r="E425" i="11"/>
  <c r="M424" i="11"/>
  <c r="H424" i="11"/>
  <c r="E424" i="11"/>
  <c r="M423" i="11"/>
  <c r="H423" i="11"/>
  <c r="E423" i="11"/>
  <c r="M422" i="11"/>
  <c r="H422" i="11"/>
  <c r="E422" i="11"/>
  <c r="M421" i="11"/>
  <c r="H421" i="11"/>
  <c r="E421" i="11"/>
  <c r="M420" i="11"/>
  <c r="H420" i="11"/>
  <c r="E420" i="11"/>
  <c r="M419" i="11"/>
  <c r="H419" i="11"/>
  <c r="E419" i="11"/>
  <c r="M418" i="11"/>
  <c r="H418" i="11"/>
  <c r="E418" i="11"/>
  <c r="M417" i="11"/>
  <c r="H417" i="11"/>
  <c r="E417" i="11"/>
  <c r="M416" i="11"/>
  <c r="H416" i="11"/>
  <c r="E416" i="11"/>
  <c r="M415" i="11"/>
  <c r="H415" i="11"/>
  <c r="E415" i="11"/>
  <c r="M414" i="11"/>
  <c r="H414" i="11"/>
  <c r="E414" i="11"/>
  <c r="M413" i="11"/>
  <c r="H413" i="11"/>
  <c r="E413" i="11"/>
  <c r="M412" i="11"/>
  <c r="H412" i="11"/>
  <c r="E412" i="11"/>
  <c r="M411" i="11"/>
  <c r="H411" i="11"/>
  <c r="E411" i="11"/>
  <c r="M410" i="11"/>
  <c r="H410" i="11"/>
  <c r="E410" i="11"/>
  <c r="M409" i="11"/>
  <c r="H409" i="11"/>
  <c r="E409" i="11"/>
  <c r="M408" i="11"/>
  <c r="H408" i="11"/>
  <c r="E408" i="11"/>
  <c r="M407" i="11"/>
  <c r="H407" i="11"/>
  <c r="E407" i="11"/>
  <c r="M406" i="11"/>
  <c r="H406" i="11"/>
  <c r="E406" i="11"/>
  <c r="M405" i="11"/>
  <c r="H405" i="11"/>
  <c r="E405" i="11"/>
  <c r="M404" i="11"/>
  <c r="H404" i="11"/>
  <c r="E404" i="11"/>
  <c r="M403" i="11"/>
  <c r="H403" i="11"/>
  <c r="E403" i="11"/>
  <c r="M402" i="11"/>
  <c r="H402" i="11"/>
  <c r="E402" i="11"/>
  <c r="M401" i="11"/>
  <c r="H401" i="11"/>
  <c r="E401" i="11"/>
  <c r="M400" i="11"/>
  <c r="H400" i="11"/>
  <c r="E400" i="11"/>
  <c r="M399" i="11"/>
  <c r="H399" i="11"/>
  <c r="E399" i="11"/>
  <c r="M398" i="11"/>
  <c r="H398" i="11"/>
  <c r="E398" i="11"/>
  <c r="M397" i="11"/>
  <c r="H397" i="11"/>
  <c r="E397" i="11"/>
  <c r="M396" i="11"/>
  <c r="H396" i="11"/>
  <c r="E396" i="11"/>
  <c r="M395" i="11"/>
  <c r="H395" i="11"/>
  <c r="E395" i="11"/>
  <c r="M394" i="11"/>
  <c r="H394" i="11"/>
  <c r="E394" i="11"/>
  <c r="M393" i="11"/>
  <c r="H393" i="11"/>
  <c r="E393" i="11"/>
  <c r="M392" i="11"/>
  <c r="H392" i="11"/>
  <c r="E392" i="11"/>
  <c r="M391" i="11"/>
  <c r="H391" i="11"/>
  <c r="E391" i="11"/>
  <c r="M390" i="11"/>
  <c r="H390" i="11"/>
  <c r="E390" i="11"/>
  <c r="M389" i="11"/>
  <c r="H389" i="11"/>
  <c r="E389" i="11"/>
  <c r="M388" i="11"/>
  <c r="H388" i="11"/>
  <c r="E388" i="11"/>
  <c r="M387" i="11"/>
  <c r="H387" i="11"/>
  <c r="E387" i="11"/>
  <c r="M386" i="11"/>
  <c r="H386" i="11"/>
  <c r="E386" i="11"/>
  <c r="M385" i="11"/>
  <c r="H385" i="11"/>
  <c r="E385" i="11"/>
  <c r="M384" i="11"/>
  <c r="H384" i="11"/>
  <c r="E384" i="11"/>
  <c r="M383" i="11"/>
  <c r="H383" i="11"/>
  <c r="E383" i="11"/>
  <c r="M382" i="11"/>
  <c r="H382" i="11"/>
  <c r="E382" i="11"/>
  <c r="M381" i="11"/>
  <c r="H381" i="11"/>
  <c r="E381" i="11"/>
  <c r="M380" i="11"/>
  <c r="H380" i="11"/>
  <c r="E380" i="11"/>
  <c r="M379" i="11"/>
  <c r="H379" i="11"/>
  <c r="E379" i="11"/>
  <c r="M378" i="11"/>
  <c r="H378" i="11"/>
  <c r="E378" i="11"/>
  <c r="M377" i="11"/>
  <c r="H377" i="11"/>
  <c r="E377" i="11"/>
  <c r="M376" i="11"/>
  <c r="H376" i="11"/>
  <c r="E376" i="11"/>
  <c r="M375" i="11"/>
  <c r="H375" i="11"/>
  <c r="E375" i="11"/>
  <c r="M374" i="11"/>
  <c r="H374" i="11"/>
  <c r="E374" i="11"/>
  <c r="M373" i="11"/>
  <c r="H373" i="11"/>
  <c r="E373" i="11"/>
  <c r="M372" i="11"/>
  <c r="H372" i="11"/>
  <c r="E372" i="11"/>
  <c r="M371" i="11"/>
  <c r="H371" i="11"/>
  <c r="E371" i="11"/>
  <c r="M370" i="11"/>
  <c r="H370" i="11"/>
  <c r="E370" i="11"/>
  <c r="M369" i="11"/>
  <c r="H369" i="11"/>
  <c r="E369" i="11"/>
  <c r="M368" i="11"/>
  <c r="H368" i="11"/>
  <c r="E368" i="11"/>
  <c r="M367" i="11"/>
  <c r="H367" i="11"/>
  <c r="E367" i="11"/>
  <c r="M366" i="11"/>
  <c r="H366" i="11"/>
  <c r="E366" i="11"/>
  <c r="M365" i="11"/>
  <c r="H365" i="11"/>
  <c r="E365" i="11"/>
  <c r="M364" i="11"/>
  <c r="H364" i="11"/>
  <c r="E364" i="11"/>
  <c r="M363" i="11"/>
  <c r="H363" i="11"/>
  <c r="E363" i="11"/>
  <c r="M362" i="11"/>
  <c r="H362" i="11"/>
  <c r="E362" i="11"/>
  <c r="M361" i="11"/>
  <c r="H361" i="11"/>
  <c r="E361" i="11"/>
  <c r="M360" i="11"/>
  <c r="H360" i="11"/>
  <c r="E360" i="11"/>
  <c r="M359" i="11"/>
  <c r="H359" i="11"/>
  <c r="E359" i="11"/>
  <c r="M358" i="11"/>
  <c r="H358" i="11"/>
  <c r="E358" i="11"/>
  <c r="M357" i="11"/>
  <c r="H357" i="11"/>
  <c r="E357" i="11"/>
  <c r="M356" i="11"/>
  <c r="H356" i="11"/>
  <c r="E356" i="11"/>
  <c r="M355" i="11"/>
  <c r="H355" i="11"/>
  <c r="E355" i="11"/>
  <c r="M354" i="11"/>
  <c r="H354" i="11"/>
  <c r="E354" i="11"/>
  <c r="M353" i="11"/>
  <c r="H353" i="11"/>
  <c r="E353" i="11"/>
  <c r="M352" i="11"/>
  <c r="H352" i="11"/>
  <c r="E352" i="11"/>
  <c r="M351" i="11"/>
  <c r="H351" i="11"/>
  <c r="E351" i="11"/>
  <c r="M350" i="11"/>
  <c r="H350" i="11"/>
  <c r="E350" i="11"/>
  <c r="M349" i="11"/>
  <c r="H349" i="11"/>
  <c r="E349" i="11"/>
  <c r="M348" i="11"/>
  <c r="H348" i="11"/>
  <c r="E348" i="11"/>
  <c r="M347" i="11"/>
  <c r="H347" i="11"/>
  <c r="E347" i="11"/>
  <c r="M346" i="11"/>
  <c r="H346" i="11"/>
  <c r="E346" i="11"/>
  <c r="M345" i="11"/>
  <c r="H345" i="11"/>
  <c r="E345" i="11"/>
  <c r="M344" i="11"/>
  <c r="H344" i="11"/>
  <c r="E344" i="11"/>
  <c r="M343" i="11"/>
  <c r="H343" i="11"/>
  <c r="E343" i="11"/>
  <c r="M342" i="11"/>
  <c r="H342" i="11"/>
  <c r="E342" i="11"/>
  <c r="M341" i="11"/>
  <c r="H341" i="11"/>
  <c r="E341" i="11"/>
  <c r="M340" i="11"/>
  <c r="H340" i="11"/>
  <c r="E340" i="11"/>
  <c r="M339" i="11"/>
  <c r="H339" i="11"/>
  <c r="E339" i="11"/>
  <c r="M338" i="11"/>
  <c r="H338" i="11"/>
  <c r="E338" i="11"/>
  <c r="M337" i="11"/>
  <c r="H337" i="11"/>
  <c r="E337" i="11"/>
  <c r="M336" i="11"/>
  <c r="H336" i="11"/>
  <c r="E336" i="11"/>
  <c r="M335" i="11"/>
  <c r="H335" i="11"/>
  <c r="E335" i="11"/>
  <c r="M334" i="11"/>
  <c r="H334" i="11"/>
  <c r="E334" i="11"/>
  <c r="M333" i="11"/>
  <c r="H333" i="11"/>
  <c r="E333" i="11"/>
  <c r="M332" i="11"/>
  <c r="H332" i="11"/>
  <c r="E332" i="11"/>
  <c r="M331" i="11"/>
  <c r="H331" i="11"/>
  <c r="E331" i="11"/>
  <c r="M330" i="11"/>
  <c r="H330" i="11"/>
  <c r="E330" i="11"/>
  <c r="M329" i="11"/>
  <c r="H329" i="11"/>
  <c r="E329" i="11"/>
  <c r="M328" i="11"/>
  <c r="H328" i="11"/>
  <c r="E328" i="11"/>
  <c r="M327" i="11"/>
  <c r="H327" i="11"/>
  <c r="E327" i="11"/>
  <c r="M326" i="11"/>
  <c r="H326" i="11"/>
  <c r="E326" i="11"/>
  <c r="M325" i="11"/>
  <c r="H325" i="11"/>
  <c r="E325" i="11"/>
  <c r="M324" i="11"/>
  <c r="H324" i="11"/>
  <c r="E324" i="11"/>
  <c r="M323" i="11"/>
  <c r="H323" i="11"/>
  <c r="E323" i="11"/>
  <c r="M322" i="11"/>
  <c r="H322" i="11"/>
  <c r="E322" i="11"/>
  <c r="M321" i="11"/>
  <c r="H321" i="11"/>
  <c r="E321" i="11"/>
  <c r="M320" i="11"/>
  <c r="H320" i="11"/>
  <c r="E320" i="11"/>
  <c r="M319" i="11"/>
  <c r="H319" i="11"/>
  <c r="E319" i="11"/>
  <c r="M318" i="11"/>
  <c r="H318" i="11"/>
  <c r="E318" i="11"/>
  <c r="M317" i="11"/>
  <c r="H317" i="11"/>
  <c r="E317" i="11"/>
  <c r="M316" i="11"/>
  <c r="H316" i="11"/>
  <c r="E316" i="11"/>
  <c r="M315" i="11"/>
  <c r="H315" i="11"/>
  <c r="E315" i="11"/>
  <c r="M314" i="11"/>
  <c r="H314" i="11"/>
  <c r="E314" i="11"/>
  <c r="M313" i="11"/>
  <c r="H313" i="11"/>
  <c r="E313" i="11"/>
  <c r="M312" i="11"/>
  <c r="H312" i="11"/>
  <c r="E312" i="11"/>
  <c r="M311" i="11"/>
  <c r="H311" i="11"/>
  <c r="E311" i="11"/>
  <c r="M310" i="11"/>
  <c r="H310" i="11"/>
  <c r="E310" i="11"/>
  <c r="M309" i="11"/>
  <c r="H309" i="11"/>
  <c r="E309" i="11"/>
  <c r="M308" i="11"/>
  <c r="H308" i="11"/>
  <c r="E308" i="11"/>
  <c r="M307" i="11"/>
  <c r="H307" i="11"/>
  <c r="E307" i="11"/>
  <c r="M306" i="11"/>
  <c r="H306" i="11"/>
  <c r="E306" i="11"/>
  <c r="M305" i="11"/>
  <c r="H305" i="11"/>
  <c r="E305" i="11"/>
  <c r="M304" i="11"/>
  <c r="H304" i="11"/>
  <c r="E304" i="11"/>
  <c r="M303" i="11"/>
  <c r="H303" i="11"/>
  <c r="E303" i="11"/>
  <c r="M302" i="11"/>
  <c r="H302" i="11"/>
  <c r="E302" i="11"/>
  <c r="M301" i="11"/>
  <c r="H301" i="11"/>
  <c r="E301" i="11"/>
  <c r="M300" i="11"/>
  <c r="H300" i="11"/>
  <c r="E300" i="11"/>
  <c r="M299" i="11"/>
  <c r="H299" i="11"/>
  <c r="E299" i="11"/>
  <c r="M298" i="11"/>
  <c r="H298" i="11"/>
  <c r="E298" i="11"/>
  <c r="M297" i="11"/>
  <c r="H297" i="11"/>
  <c r="E297" i="11"/>
  <c r="M296" i="11"/>
  <c r="H296" i="11"/>
  <c r="E296" i="11"/>
  <c r="M295" i="11"/>
  <c r="H295" i="11"/>
  <c r="E295" i="11"/>
  <c r="M294" i="11"/>
  <c r="H294" i="11"/>
  <c r="E294" i="11"/>
  <c r="M293" i="11"/>
  <c r="H293" i="11"/>
  <c r="E293" i="11"/>
  <c r="M292" i="11"/>
  <c r="H292" i="11"/>
  <c r="E292" i="11"/>
  <c r="M291" i="11"/>
  <c r="H291" i="11"/>
  <c r="E291" i="11"/>
  <c r="M290" i="11"/>
  <c r="H290" i="11"/>
  <c r="E290" i="11"/>
  <c r="M289" i="11"/>
  <c r="H289" i="11"/>
  <c r="E289" i="11"/>
  <c r="M288" i="11"/>
  <c r="H288" i="11"/>
  <c r="E288" i="11"/>
  <c r="M287" i="11"/>
  <c r="H287" i="11"/>
  <c r="E287" i="11"/>
  <c r="M286" i="11"/>
  <c r="H286" i="11"/>
  <c r="E286" i="11"/>
  <c r="M285" i="11"/>
  <c r="H285" i="11"/>
  <c r="E285" i="11"/>
  <c r="M284" i="11"/>
  <c r="H284" i="11"/>
  <c r="E284" i="11"/>
  <c r="M283" i="11"/>
  <c r="H283" i="11"/>
  <c r="E283" i="11"/>
  <c r="M282" i="11"/>
  <c r="H282" i="11"/>
  <c r="E282" i="11"/>
  <c r="M281" i="11"/>
  <c r="H281" i="11"/>
  <c r="E281" i="11"/>
  <c r="M280" i="11"/>
  <c r="H280" i="11"/>
  <c r="E280" i="11"/>
  <c r="M279" i="11"/>
  <c r="H279" i="11"/>
  <c r="E279" i="11"/>
  <c r="M278" i="11"/>
  <c r="H278" i="11"/>
  <c r="E278" i="11"/>
  <c r="M277" i="11"/>
  <c r="H277" i="11"/>
  <c r="E277" i="11"/>
  <c r="M276" i="11"/>
  <c r="H276" i="11"/>
  <c r="E276" i="11"/>
  <c r="M275" i="11"/>
  <c r="H275" i="11"/>
  <c r="E275" i="11"/>
  <c r="M274" i="11"/>
  <c r="H274" i="11"/>
  <c r="E274" i="11"/>
  <c r="M273" i="11"/>
  <c r="H273" i="11"/>
  <c r="E273" i="11"/>
  <c r="M272" i="11"/>
  <c r="H272" i="11"/>
  <c r="E272" i="11"/>
  <c r="M271" i="11"/>
  <c r="H271" i="11"/>
  <c r="E271" i="11"/>
  <c r="M270" i="11"/>
  <c r="H270" i="11"/>
  <c r="E270" i="11"/>
  <c r="M269" i="11"/>
  <c r="H269" i="11"/>
  <c r="E269" i="11"/>
  <c r="M268" i="11"/>
  <c r="H268" i="11"/>
  <c r="E268" i="11"/>
  <c r="M267" i="11"/>
  <c r="H267" i="11"/>
  <c r="E267" i="11"/>
  <c r="M266" i="11"/>
  <c r="H266" i="11"/>
  <c r="E266" i="11"/>
  <c r="M265" i="11"/>
  <c r="H265" i="11"/>
  <c r="E265" i="11"/>
  <c r="M264" i="11"/>
  <c r="H264" i="11"/>
  <c r="E264" i="11"/>
  <c r="M263" i="11"/>
  <c r="H263" i="11"/>
  <c r="E263" i="11"/>
  <c r="M262" i="11"/>
  <c r="H262" i="11"/>
  <c r="E262" i="11"/>
  <c r="M261" i="11"/>
  <c r="H261" i="11"/>
  <c r="E261" i="11"/>
  <c r="M260" i="11"/>
  <c r="H260" i="11"/>
  <c r="E260" i="11"/>
  <c r="M259" i="11"/>
  <c r="H259" i="11"/>
  <c r="E259" i="11"/>
  <c r="M258" i="11"/>
  <c r="H258" i="11"/>
  <c r="E258" i="11"/>
  <c r="M257" i="11"/>
  <c r="H257" i="11"/>
  <c r="E257" i="11"/>
  <c r="M256" i="11"/>
  <c r="H256" i="11"/>
  <c r="E256" i="11"/>
  <c r="M255" i="11"/>
  <c r="H255" i="11"/>
  <c r="E255" i="11"/>
  <c r="M254" i="11"/>
  <c r="H254" i="11"/>
  <c r="E254" i="11"/>
  <c r="M253" i="11"/>
  <c r="H253" i="11"/>
  <c r="E253" i="11"/>
  <c r="M252" i="11"/>
  <c r="H252" i="11"/>
  <c r="E252" i="11"/>
  <c r="M251" i="11"/>
  <c r="H251" i="11"/>
  <c r="E251" i="11"/>
  <c r="M250" i="11"/>
  <c r="H250" i="11"/>
  <c r="E250" i="11"/>
  <c r="M249" i="11"/>
  <c r="H249" i="11"/>
  <c r="E249" i="11"/>
  <c r="M248" i="11"/>
  <c r="H248" i="11"/>
  <c r="E248" i="11"/>
  <c r="M247" i="11"/>
  <c r="H247" i="11"/>
  <c r="E247" i="11"/>
  <c r="M246" i="11"/>
  <c r="H246" i="11"/>
  <c r="E246" i="11"/>
  <c r="M245" i="11"/>
  <c r="H245" i="11"/>
  <c r="E245" i="11"/>
  <c r="M244" i="11"/>
  <c r="H244" i="11"/>
  <c r="E244" i="11"/>
  <c r="M243" i="11"/>
  <c r="H243" i="11"/>
  <c r="E243" i="11"/>
  <c r="M242" i="11"/>
  <c r="H242" i="11"/>
  <c r="E242" i="11"/>
  <c r="M241" i="11"/>
  <c r="H241" i="11"/>
  <c r="E241" i="11"/>
  <c r="M240" i="11"/>
  <c r="H240" i="11"/>
  <c r="E240" i="11"/>
  <c r="M239" i="11"/>
  <c r="H239" i="11"/>
  <c r="E239" i="11"/>
  <c r="M238" i="11"/>
  <c r="H238" i="11"/>
  <c r="E238" i="11"/>
  <c r="M237" i="11"/>
  <c r="H237" i="11"/>
  <c r="E237" i="11"/>
  <c r="M236" i="11"/>
  <c r="H236" i="11"/>
  <c r="E236" i="11"/>
  <c r="M235" i="11"/>
  <c r="H235" i="11"/>
  <c r="E235" i="11"/>
  <c r="M234" i="11"/>
  <c r="H234" i="11"/>
  <c r="E234" i="11"/>
  <c r="M233" i="11"/>
  <c r="H233" i="11"/>
  <c r="E233" i="11"/>
  <c r="M232" i="11"/>
  <c r="H232" i="11"/>
  <c r="E232" i="11"/>
  <c r="M231" i="11"/>
  <c r="H231" i="11"/>
  <c r="E231" i="11"/>
  <c r="M230" i="11"/>
  <c r="H230" i="11"/>
  <c r="E230" i="11"/>
  <c r="M229" i="11"/>
  <c r="H229" i="11"/>
  <c r="E229" i="11"/>
  <c r="M228" i="11"/>
  <c r="H228" i="11"/>
  <c r="E228" i="11"/>
  <c r="M227" i="11"/>
  <c r="H227" i="11"/>
  <c r="E227" i="11"/>
  <c r="M226" i="11"/>
  <c r="H226" i="11"/>
  <c r="E226" i="11"/>
  <c r="M225" i="11"/>
  <c r="H225" i="11"/>
  <c r="E225" i="11"/>
  <c r="M224" i="11"/>
  <c r="H224" i="11"/>
  <c r="E224" i="11"/>
  <c r="M223" i="11"/>
  <c r="H223" i="11"/>
  <c r="E223" i="11"/>
  <c r="M222" i="11"/>
  <c r="H222" i="11"/>
  <c r="E222" i="11"/>
  <c r="M221" i="11"/>
  <c r="H221" i="11"/>
  <c r="E221" i="11"/>
  <c r="M220" i="11"/>
  <c r="H220" i="11"/>
  <c r="E220" i="11"/>
  <c r="M219" i="11"/>
  <c r="H219" i="11"/>
  <c r="E219" i="11"/>
  <c r="M218" i="11"/>
  <c r="H218" i="11"/>
  <c r="E218" i="11"/>
  <c r="M217" i="11"/>
  <c r="H217" i="11"/>
  <c r="E217" i="11"/>
  <c r="M216" i="11"/>
  <c r="H216" i="11"/>
  <c r="E216" i="11"/>
  <c r="M215" i="11"/>
  <c r="H215" i="11"/>
  <c r="E215" i="11"/>
  <c r="M214" i="11"/>
  <c r="H214" i="11"/>
  <c r="E214" i="11"/>
  <c r="M213" i="11"/>
  <c r="H213" i="11"/>
  <c r="E213" i="11"/>
  <c r="M212" i="11"/>
  <c r="H212" i="11"/>
  <c r="E212" i="11"/>
  <c r="M211" i="11"/>
  <c r="H211" i="11"/>
  <c r="E211" i="11"/>
  <c r="M210" i="11"/>
  <c r="H210" i="11"/>
  <c r="E210" i="11"/>
  <c r="M209" i="11"/>
  <c r="H209" i="11"/>
  <c r="E209" i="11"/>
  <c r="M208" i="11"/>
  <c r="H208" i="11"/>
  <c r="E208" i="11"/>
  <c r="M207" i="11"/>
  <c r="H207" i="11"/>
  <c r="E207" i="11"/>
  <c r="M206" i="11"/>
  <c r="H206" i="11"/>
  <c r="E206" i="11"/>
  <c r="M205" i="11"/>
  <c r="H205" i="11"/>
  <c r="E205" i="11"/>
  <c r="M204" i="11"/>
  <c r="H204" i="11"/>
  <c r="E204" i="11"/>
  <c r="M203" i="11"/>
  <c r="H203" i="11"/>
  <c r="E203" i="11"/>
  <c r="M202" i="11"/>
  <c r="H202" i="11"/>
  <c r="E202" i="11"/>
  <c r="M201" i="11"/>
  <c r="H201" i="11"/>
  <c r="E201" i="11"/>
  <c r="M200" i="11"/>
  <c r="H200" i="11"/>
  <c r="E200" i="11"/>
  <c r="M199" i="11"/>
  <c r="H199" i="11"/>
  <c r="E199" i="11"/>
  <c r="M198" i="11"/>
  <c r="H198" i="11"/>
  <c r="E198" i="11"/>
  <c r="M197" i="11"/>
  <c r="H197" i="11"/>
  <c r="E197" i="11"/>
  <c r="M196" i="11"/>
  <c r="H196" i="11"/>
  <c r="E196" i="11"/>
  <c r="M195" i="11"/>
  <c r="H195" i="11"/>
  <c r="E195" i="11"/>
  <c r="M194" i="11"/>
  <c r="H194" i="11"/>
  <c r="E194" i="11"/>
  <c r="M193" i="11"/>
  <c r="H193" i="11"/>
  <c r="E193" i="11"/>
  <c r="M192" i="11"/>
  <c r="H192" i="11"/>
  <c r="E192" i="11"/>
  <c r="M191" i="11"/>
  <c r="H191" i="11"/>
  <c r="E191" i="11"/>
  <c r="M190" i="11"/>
  <c r="H190" i="11"/>
  <c r="E190" i="11"/>
  <c r="M189" i="11"/>
  <c r="H189" i="11"/>
  <c r="E189" i="11"/>
  <c r="M188" i="11"/>
  <c r="H188" i="11"/>
  <c r="E188" i="11"/>
  <c r="M187" i="11"/>
  <c r="H187" i="11"/>
  <c r="E187" i="11"/>
  <c r="M186" i="11"/>
  <c r="H186" i="11"/>
  <c r="E186" i="11"/>
  <c r="M185" i="11"/>
  <c r="H185" i="11"/>
  <c r="E185" i="11"/>
  <c r="M184" i="11"/>
  <c r="H184" i="11"/>
  <c r="E184" i="11"/>
  <c r="M183" i="11"/>
  <c r="H183" i="11"/>
  <c r="E183" i="11"/>
  <c r="M182" i="11"/>
  <c r="H182" i="11"/>
  <c r="E182" i="11"/>
  <c r="M181" i="11"/>
  <c r="H181" i="11"/>
  <c r="E181" i="11"/>
  <c r="M180" i="11"/>
  <c r="H180" i="11"/>
  <c r="E180" i="11"/>
  <c r="M179" i="11"/>
  <c r="H179" i="11"/>
  <c r="E179" i="11"/>
  <c r="M178" i="11"/>
  <c r="H178" i="11"/>
  <c r="E178" i="11"/>
  <c r="M177" i="11"/>
  <c r="H177" i="11"/>
  <c r="E177" i="11"/>
  <c r="M176" i="11"/>
  <c r="H176" i="11"/>
  <c r="E176" i="11"/>
  <c r="M175" i="11"/>
  <c r="H175" i="11"/>
  <c r="E175" i="11"/>
  <c r="M174" i="11"/>
  <c r="H174" i="11"/>
  <c r="E174" i="11"/>
  <c r="M173" i="11"/>
  <c r="H173" i="11"/>
  <c r="E173" i="11"/>
  <c r="M172" i="11"/>
  <c r="H172" i="11"/>
  <c r="E172" i="11"/>
  <c r="M171" i="11"/>
  <c r="H171" i="11"/>
  <c r="E171" i="11"/>
  <c r="M170" i="11"/>
  <c r="H170" i="11"/>
  <c r="E170" i="11"/>
  <c r="M169" i="11"/>
  <c r="H169" i="11"/>
  <c r="E169" i="11"/>
  <c r="M168" i="11"/>
  <c r="H168" i="11"/>
  <c r="E168" i="11"/>
  <c r="M167" i="11"/>
  <c r="H167" i="11"/>
  <c r="E167" i="11"/>
  <c r="M166" i="11"/>
  <c r="H166" i="11"/>
  <c r="E166" i="11"/>
  <c r="M165" i="11"/>
  <c r="H165" i="11"/>
  <c r="E165" i="11"/>
  <c r="M164" i="11"/>
  <c r="H164" i="11"/>
  <c r="E164" i="11"/>
  <c r="M163" i="11"/>
  <c r="H163" i="11"/>
  <c r="E163" i="11"/>
  <c r="M162" i="11"/>
  <c r="H162" i="11"/>
  <c r="E162" i="11"/>
  <c r="M161" i="11"/>
  <c r="H161" i="11"/>
  <c r="E161" i="11"/>
  <c r="M160" i="11"/>
  <c r="H160" i="11"/>
  <c r="E160" i="11"/>
  <c r="M159" i="11"/>
  <c r="H159" i="11"/>
  <c r="E159" i="11"/>
  <c r="M158" i="11"/>
  <c r="H158" i="11"/>
  <c r="E158" i="11"/>
  <c r="H157" i="11"/>
  <c r="E157" i="11"/>
  <c r="M156" i="11"/>
  <c r="H156" i="11"/>
  <c r="E156" i="11"/>
  <c r="M155" i="11"/>
  <c r="H155" i="11"/>
  <c r="E155" i="11"/>
  <c r="M154" i="11"/>
  <c r="H154" i="11"/>
  <c r="E154" i="11"/>
  <c r="M153" i="11"/>
  <c r="H153" i="11"/>
  <c r="E153" i="11"/>
  <c r="M152" i="11"/>
  <c r="H152" i="11"/>
  <c r="E152" i="11"/>
  <c r="M151" i="11"/>
  <c r="H151" i="11"/>
  <c r="E151" i="11"/>
  <c r="M150" i="11"/>
  <c r="H150" i="11"/>
  <c r="E150" i="11"/>
  <c r="M149" i="11"/>
  <c r="H149" i="11"/>
  <c r="E149" i="11"/>
  <c r="M148" i="11"/>
  <c r="H148" i="11"/>
  <c r="E148" i="11"/>
  <c r="M147" i="11"/>
  <c r="H147" i="11"/>
  <c r="E147" i="11"/>
  <c r="M146" i="11"/>
  <c r="H146" i="11"/>
  <c r="E146" i="11"/>
  <c r="M145" i="11"/>
  <c r="H145" i="11"/>
  <c r="E145" i="11"/>
  <c r="M144" i="11"/>
  <c r="H144" i="11"/>
  <c r="E144" i="11"/>
  <c r="M143" i="11"/>
  <c r="H143" i="11"/>
  <c r="E143" i="11"/>
  <c r="M142" i="11"/>
  <c r="H142" i="11"/>
  <c r="E142" i="11"/>
  <c r="M141" i="11"/>
  <c r="H141" i="11"/>
  <c r="E141" i="11"/>
  <c r="M140" i="11"/>
  <c r="H140" i="11"/>
  <c r="E140" i="11"/>
  <c r="M139" i="11"/>
  <c r="H139" i="11"/>
  <c r="E139" i="11"/>
  <c r="M138" i="11"/>
  <c r="H138" i="11"/>
  <c r="E138" i="11"/>
  <c r="M137" i="11"/>
  <c r="H137" i="11"/>
  <c r="E137" i="11"/>
  <c r="M136" i="11"/>
  <c r="H136" i="11"/>
  <c r="E136" i="11"/>
  <c r="M135" i="11"/>
  <c r="H135" i="11"/>
  <c r="E135" i="11"/>
  <c r="M134" i="11"/>
  <c r="H134" i="11"/>
  <c r="E134" i="11"/>
  <c r="M133" i="11"/>
  <c r="H133" i="11"/>
  <c r="E133" i="11"/>
  <c r="M132" i="11"/>
  <c r="H132" i="11"/>
  <c r="E132" i="11"/>
  <c r="M131" i="11"/>
  <c r="H131" i="11"/>
  <c r="E131" i="11"/>
  <c r="M130" i="11"/>
  <c r="H130" i="11"/>
  <c r="E130" i="11"/>
  <c r="M129" i="11"/>
  <c r="H129" i="11"/>
  <c r="E129" i="11"/>
  <c r="M128" i="11"/>
  <c r="H128" i="11"/>
  <c r="E128" i="11"/>
  <c r="M127" i="11"/>
  <c r="H127" i="11"/>
  <c r="E127" i="11"/>
  <c r="M126" i="11"/>
  <c r="H126" i="11"/>
  <c r="E126" i="11"/>
  <c r="M125" i="11"/>
  <c r="H125" i="11"/>
  <c r="E125" i="11"/>
  <c r="M124" i="11"/>
  <c r="H124" i="11"/>
  <c r="E124" i="11"/>
  <c r="M123" i="11"/>
  <c r="H123" i="11"/>
  <c r="E123" i="11"/>
  <c r="M122" i="11"/>
  <c r="H122" i="11"/>
  <c r="E122" i="11"/>
  <c r="M121" i="11"/>
  <c r="H121" i="11"/>
  <c r="E121" i="11"/>
  <c r="M120" i="11"/>
  <c r="H120" i="11"/>
  <c r="E120" i="11"/>
  <c r="M119" i="11"/>
  <c r="H119" i="11"/>
  <c r="E119" i="11"/>
  <c r="M118" i="11"/>
  <c r="H118" i="11"/>
  <c r="E118" i="11"/>
  <c r="M117" i="11"/>
  <c r="H117" i="11"/>
  <c r="E117" i="11"/>
  <c r="M116" i="11"/>
  <c r="H116" i="11"/>
  <c r="E116" i="11"/>
  <c r="M115" i="11"/>
  <c r="H115" i="11"/>
  <c r="E115" i="11"/>
  <c r="M114" i="11"/>
  <c r="H114" i="11"/>
  <c r="E114" i="11"/>
  <c r="M113" i="11"/>
  <c r="H113" i="11"/>
  <c r="E113" i="11"/>
  <c r="M112" i="11"/>
  <c r="H112" i="11"/>
  <c r="E112" i="11"/>
  <c r="M111" i="11"/>
  <c r="H111" i="11"/>
  <c r="E111" i="11"/>
  <c r="M110" i="11"/>
  <c r="H110" i="11"/>
  <c r="E110" i="11"/>
  <c r="M109" i="11"/>
  <c r="H109" i="11"/>
  <c r="E109" i="11"/>
  <c r="M108" i="11"/>
  <c r="H108" i="11"/>
  <c r="E108" i="11"/>
  <c r="M107" i="11"/>
  <c r="H107" i="11"/>
  <c r="E107" i="11"/>
  <c r="M106" i="11"/>
  <c r="H106" i="11"/>
  <c r="E106" i="11"/>
  <c r="M105" i="11"/>
  <c r="H105" i="11"/>
  <c r="E105" i="11"/>
  <c r="M104" i="11"/>
  <c r="H104" i="11"/>
  <c r="E104" i="11"/>
  <c r="M103" i="11"/>
  <c r="H103" i="11"/>
  <c r="E103" i="11"/>
  <c r="M102" i="11"/>
  <c r="H102" i="11"/>
  <c r="E102" i="11"/>
  <c r="M101" i="11"/>
  <c r="H101" i="11"/>
  <c r="E101" i="11"/>
  <c r="M100" i="11"/>
  <c r="H100" i="11"/>
  <c r="E100" i="11"/>
  <c r="M99" i="11"/>
  <c r="H99" i="11"/>
  <c r="E99" i="11"/>
  <c r="M98" i="11"/>
  <c r="H98" i="11"/>
  <c r="E98" i="11"/>
  <c r="M97" i="11"/>
  <c r="H97" i="11"/>
  <c r="E97" i="11"/>
  <c r="M96" i="11"/>
  <c r="H96" i="11"/>
  <c r="E96" i="11"/>
  <c r="M95" i="11"/>
  <c r="H95" i="11"/>
  <c r="E95" i="11"/>
  <c r="M94" i="11"/>
  <c r="H94" i="11"/>
  <c r="E94" i="11"/>
  <c r="M93" i="11"/>
  <c r="H93" i="11"/>
  <c r="E93" i="11"/>
  <c r="M92" i="11"/>
  <c r="H92" i="11"/>
  <c r="E92" i="11"/>
  <c r="M91" i="11"/>
  <c r="H91" i="11"/>
  <c r="E91" i="11"/>
  <c r="M90" i="11"/>
  <c r="H90" i="11"/>
  <c r="E90" i="11"/>
  <c r="M89" i="11"/>
  <c r="H89" i="11"/>
  <c r="E89" i="11"/>
  <c r="M88" i="11"/>
  <c r="H88" i="11"/>
  <c r="E88" i="11"/>
  <c r="M87" i="11"/>
  <c r="H87" i="11"/>
  <c r="E87" i="11"/>
  <c r="M86" i="11"/>
  <c r="H86" i="11"/>
  <c r="E86" i="11"/>
  <c r="M85" i="11"/>
  <c r="H85" i="11"/>
  <c r="E85" i="11"/>
  <c r="M84" i="11"/>
  <c r="H84" i="11"/>
  <c r="E84" i="11"/>
  <c r="M83" i="11"/>
  <c r="H83" i="11"/>
  <c r="E83" i="11"/>
  <c r="M82" i="11"/>
  <c r="H82" i="11"/>
  <c r="E82" i="11"/>
  <c r="M81" i="11"/>
  <c r="H81" i="11"/>
  <c r="E81" i="11"/>
  <c r="M80" i="11"/>
  <c r="H80" i="11"/>
  <c r="E80" i="11"/>
  <c r="M79" i="11"/>
  <c r="H79" i="11"/>
  <c r="E79" i="11"/>
  <c r="M78" i="11"/>
  <c r="H78" i="11"/>
  <c r="E78" i="11"/>
  <c r="M77" i="11"/>
  <c r="H77" i="11"/>
  <c r="E77" i="11"/>
  <c r="M76" i="11"/>
  <c r="H76" i="11"/>
  <c r="E76" i="11"/>
  <c r="M75" i="11"/>
  <c r="H75" i="11"/>
  <c r="E75" i="11"/>
  <c r="M74" i="11"/>
  <c r="H74" i="11"/>
  <c r="E74" i="11"/>
  <c r="M73" i="11"/>
  <c r="H73" i="11"/>
  <c r="E73" i="11"/>
  <c r="M72" i="11"/>
  <c r="H72" i="11"/>
  <c r="E72" i="11"/>
  <c r="M71" i="11"/>
  <c r="H71" i="11"/>
  <c r="E71" i="11"/>
  <c r="M70" i="11"/>
  <c r="H70" i="11"/>
  <c r="E70" i="11"/>
  <c r="M69" i="11"/>
  <c r="H69" i="11"/>
  <c r="E69" i="11"/>
  <c r="M68" i="11"/>
  <c r="H68" i="11"/>
  <c r="E68" i="11"/>
  <c r="M67" i="11"/>
  <c r="H67" i="11"/>
  <c r="E67" i="11"/>
  <c r="M66" i="11"/>
  <c r="H66" i="11"/>
  <c r="E66" i="11"/>
  <c r="M65" i="11"/>
  <c r="H65" i="11"/>
  <c r="E65" i="11"/>
  <c r="M64" i="11"/>
  <c r="H64" i="11"/>
  <c r="E64" i="11"/>
  <c r="M63" i="11"/>
  <c r="H63" i="11"/>
  <c r="E63" i="11"/>
  <c r="M62" i="11"/>
  <c r="H62" i="11"/>
  <c r="E62" i="11"/>
  <c r="M61" i="11"/>
  <c r="H61" i="11"/>
  <c r="E61" i="11"/>
  <c r="M60" i="11"/>
  <c r="H60" i="11"/>
  <c r="E60" i="11"/>
  <c r="M59" i="11"/>
  <c r="H59" i="11"/>
  <c r="E59" i="11"/>
  <c r="M58" i="11"/>
  <c r="H58" i="11"/>
  <c r="E58" i="11"/>
  <c r="M57" i="11"/>
  <c r="H57" i="11"/>
  <c r="E57" i="11"/>
  <c r="M56" i="11"/>
  <c r="H56" i="11"/>
  <c r="E56" i="11"/>
  <c r="M55" i="11"/>
  <c r="H55" i="11"/>
  <c r="E55" i="11"/>
  <c r="M54" i="11"/>
  <c r="H54" i="11"/>
  <c r="E54" i="11"/>
  <c r="M53" i="11"/>
  <c r="H53" i="11"/>
  <c r="E53" i="11"/>
  <c r="M52" i="11"/>
  <c r="H52" i="11"/>
  <c r="E52" i="11"/>
  <c r="M51" i="11"/>
  <c r="H51" i="11"/>
  <c r="E51" i="11"/>
  <c r="M50" i="11"/>
  <c r="H50" i="11"/>
  <c r="E50" i="11"/>
  <c r="M49" i="11"/>
  <c r="H49" i="11"/>
  <c r="E49" i="11"/>
  <c r="M48" i="11"/>
  <c r="H48" i="11"/>
  <c r="E48" i="11"/>
  <c r="M47" i="11"/>
  <c r="H47" i="11"/>
  <c r="E47" i="11"/>
  <c r="M46" i="11"/>
  <c r="H46" i="11"/>
  <c r="E46" i="11"/>
  <c r="M45" i="11"/>
  <c r="H45" i="11"/>
  <c r="E45" i="11"/>
  <c r="M44" i="11"/>
  <c r="H44" i="11"/>
  <c r="E44" i="11"/>
  <c r="M43" i="11"/>
  <c r="H43" i="11"/>
  <c r="E43" i="11"/>
  <c r="M42" i="11"/>
  <c r="H42" i="11"/>
  <c r="E42" i="11"/>
  <c r="M41" i="11"/>
  <c r="H41" i="11"/>
  <c r="E41" i="11"/>
  <c r="M40" i="11"/>
  <c r="H40" i="11"/>
  <c r="E40" i="11"/>
  <c r="M39" i="11"/>
  <c r="H39" i="11"/>
  <c r="E39" i="11"/>
  <c r="M38" i="11"/>
  <c r="H38" i="11"/>
  <c r="E38" i="11"/>
  <c r="M37" i="11"/>
  <c r="H37" i="11"/>
  <c r="E37" i="11"/>
  <c r="M36" i="11"/>
  <c r="H36" i="11"/>
  <c r="E36" i="11"/>
  <c r="M35" i="11"/>
  <c r="H35" i="11"/>
  <c r="E35" i="11"/>
  <c r="M34" i="11"/>
  <c r="H34" i="11"/>
  <c r="E34" i="11"/>
  <c r="M33" i="11"/>
  <c r="H33" i="11"/>
  <c r="E33" i="11"/>
  <c r="M32" i="11"/>
  <c r="H32" i="11"/>
  <c r="E32" i="11"/>
  <c r="M31" i="11"/>
  <c r="H31" i="11"/>
  <c r="E31" i="11"/>
  <c r="M30" i="11"/>
  <c r="H30" i="11"/>
  <c r="E30" i="11"/>
  <c r="M29" i="11"/>
  <c r="H29" i="11"/>
  <c r="E29" i="11"/>
  <c r="M28" i="11"/>
  <c r="H28" i="11"/>
  <c r="E28" i="11"/>
  <c r="M27" i="11"/>
  <c r="H27" i="11"/>
  <c r="E27" i="11"/>
  <c r="M26" i="11"/>
  <c r="H26" i="11"/>
  <c r="E26" i="11"/>
  <c r="M25" i="11"/>
  <c r="H25" i="11"/>
  <c r="E25" i="11"/>
  <c r="M24" i="11"/>
  <c r="H24" i="11"/>
  <c r="E24" i="11"/>
  <c r="M23" i="11"/>
  <c r="H23" i="11"/>
  <c r="E23" i="11"/>
  <c r="M22" i="11"/>
  <c r="H22" i="11"/>
  <c r="E22" i="11"/>
  <c r="M21" i="11"/>
  <c r="H21" i="11"/>
  <c r="E21" i="11"/>
  <c r="M20" i="11"/>
  <c r="H20" i="11"/>
  <c r="E20" i="11"/>
  <c r="M19" i="11"/>
  <c r="H19" i="11"/>
  <c r="E19" i="11"/>
  <c r="M18" i="11"/>
  <c r="H18" i="11"/>
  <c r="E18" i="11"/>
  <c r="M17" i="11"/>
  <c r="H17" i="11"/>
  <c r="E17" i="11"/>
  <c r="M16" i="11"/>
  <c r="H16" i="11"/>
  <c r="E16" i="11"/>
  <c r="M15" i="11"/>
  <c r="H15" i="11"/>
  <c r="E15" i="11"/>
  <c r="M14" i="11"/>
  <c r="H14" i="11"/>
  <c r="E14" i="11"/>
  <c r="M13" i="11"/>
  <c r="H13" i="11"/>
  <c r="E13" i="11"/>
  <c r="M12" i="11"/>
  <c r="H12" i="11"/>
  <c r="E12" i="11"/>
  <c r="M11" i="11"/>
  <c r="H11" i="11"/>
  <c r="E11" i="11"/>
  <c r="M10" i="11"/>
  <c r="H10" i="11"/>
  <c r="E10" i="11"/>
  <c r="M9" i="11"/>
  <c r="H9" i="11"/>
  <c r="E9" i="11"/>
  <c r="M8" i="11"/>
  <c r="H8" i="11"/>
  <c r="E8" i="11"/>
  <c r="M7" i="11"/>
  <c r="H7" i="11"/>
  <c r="E7" i="11"/>
  <c r="M6" i="11"/>
  <c r="H6" i="11"/>
  <c r="E6" i="11"/>
  <c r="M51" i="9"/>
  <c r="M50" i="9"/>
  <c r="M48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M46" i="9"/>
  <c r="H46" i="9"/>
  <c r="M45" i="9"/>
  <c r="H45" i="9"/>
  <c r="M44" i="9"/>
  <c r="H44" i="9"/>
  <c r="M43" i="9"/>
  <c r="H43" i="9"/>
  <c r="M42" i="9"/>
  <c r="H42" i="9"/>
  <c r="M41" i="9"/>
  <c r="H41" i="9"/>
  <c r="M40" i="9"/>
  <c r="H40" i="9"/>
  <c r="M39" i="9"/>
  <c r="H39" i="9"/>
  <c r="M38" i="9"/>
  <c r="H38" i="9"/>
  <c r="M37" i="9"/>
  <c r="H37" i="9"/>
  <c r="M36" i="9"/>
  <c r="H36" i="9"/>
  <c r="M35" i="9"/>
  <c r="H35" i="9"/>
  <c r="M34" i="9"/>
  <c r="H34" i="9"/>
  <c r="M33" i="9"/>
  <c r="H33" i="9"/>
  <c r="M32" i="9"/>
  <c r="H32" i="9"/>
  <c r="M31" i="9"/>
  <c r="H31" i="9"/>
  <c r="M30" i="9"/>
  <c r="H30" i="9"/>
  <c r="M29" i="9"/>
  <c r="H29" i="9"/>
  <c r="M28" i="9"/>
  <c r="H28" i="9"/>
  <c r="M27" i="9"/>
  <c r="H27" i="9"/>
  <c r="M26" i="9"/>
  <c r="H26" i="9"/>
  <c r="M25" i="9"/>
  <c r="H25" i="9"/>
  <c r="M24" i="9"/>
  <c r="H24" i="9"/>
  <c r="M23" i="9"/>
  <c r="H23" i="9"/>
  <c r="M22" i="9"/>
  <c r="H22" i="9"/>
  <c r="M21" i="9"/>
  <c r="H21" i="9"/>
  <c r="M20" i="9"/>
  <c r="H20" i="9"/>
  <c r="M19" i="9"/>
  <c r="H19" i="9"/>
  <c r="M18" i="9"/>
  <c r="H18" i="9"/>
  <c r="M17" i="9"/>
  <c r="H17" i="9"/>
  <c r="M16" i="9"/>
  <c r="H16" i="9"/>
  <c r="M15" i="9"/>
  <c r="H15" i="9"/>
  <c r="M14" i="9"/>
  <c r="H14" i="9"/>
  <c r="M13" i="9"/>
  <c r="H13" i="9"/>
  <c r="M12" i="9"/>
  <c r="H12" i="9"/>
  <c r="M11" i="9"/>
  <c r="H11" i="9"/>
  <c r="M10" i="9"/>
  <c r="H10" i="9"/>
  <c r="M9" i="9"/>
  <c r="H9" i="9"/>
  <c r="M8" i="9"/>
  <c r="H8" i="9"/>
  <c r="M7" i="9"/>
  <c r="H7" i="9"/>
  <c r="M6" i="9"/>
  <c r="H6" i="9"/>
  <c r="F5" i="5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171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6" i="1"/>
  <c r="M295" i="7" l="1"/>
  <c r="M293" i="7"/>
  <c r="M294" i="7" s="1"/>
  <c r="C5" i="5"/>
  <c r="D5" i="5"/>
  <c r="M17" i="1"/>
  <c r="M35" i="1"/>
  <c r="M44" i="1"/>
  <c r="M60" i="1"/>
  <c r="M75" i="1"/>
  <c r="M77" i="1"/>
  <c r="M91" i="1"/>
  <c r="M84" i="1"/>
  <c r="M108" i="1"/>
  <c r="M109" i="1"/>
  <c r="M129" i="1"/>
  <c r="M85" i="1"/>
  <c r="M165" i="1"/>
  <c r="M125" i="1"/>
  <c r="M144" i="1"/>
  <c r="M167" i="1"/>
  <c r="M110" i="1"/>
  <c r="M123" i="1"/>
  <c r="M124" i="1"/>
  <c r="M157" i="1"/>
  <c r="M138" i="1"/>
  <c r="M126" i="1"/>
  <c r="M175" i="1"/>
  <c r="M181" i="1"/>
  <c r="M176" i="1"/>
  <c r="M198" i="1"/>
  <c r="M154" i="1"/>
  <c r="M146" i="1"/>
  <c r="M158" i="1"/>
  <c r="M159" i="1"/>
  <c r="M130" i="1"/>
  <c r="M182" i="1"/>
  <c r="M168" i="1"/>
  <c r="M180" i="1"/>
  <c r="M275" i="1"/>
  <c r="M266" i="1"/>
  <c r="M267" i="1"/>
  <c r="M282" i="1"/>
  <c r="M332" i="1"/>
  <c r="M297" i="1"/>
  <c r="M298" i="1"/>
  <c r="M283" i="1"/>
  <c r="M284" i="1"/>
  <c r="M285" i="1"/>
  <c r="M296" i="1"/>
  <c r="M34" i="1"/>
  <c r="M15" i="1"/>
  <c r="M26" i="1"/>
  <c r="M90" i="1"/>
  <c r="M71" i="1"/>
  <c r="M104" i="1"/>
  <c r="M105" i="1"/>
  <c r="M286" i="1"/>
  <c r="M131" i="1"/>
  <c r="M287" i="1"/>
  <c r="M318" i="1"/>
  <c r="M276" i="1"/>
  <c r="M132" i="1"/>
  <c r="M268" i="1"/>
  <c r="M329" i="1"/>
  <c r="M353" i="1"/>
  <c r="M347" i="1"/>
  <c r="M351" i="1"/>
  <c r="M354" i="1"/>
  <c r="M355" i="1"/>
  <c r="M356" i="1"/>
  <c r="M345" i="1"/>
  <c r="M346" i="1"/>
  <c r="M350" i="1"/>
  <c r="M344" i="1"/>
  <c r="M342" i="1"/>
  <c r="M352" i="1"/>
  <c r="M357" i="1"/>
  <c r="M29" i="1"/>
  <c r="M54" i="1"/>
  <c r="M53" i="1"/>
  <c r="M121" i="1"/>
  <c r="M127" i="1"/>
  <c r="M199" i="1"/>
  <c r="M269" i="1"/>
  <c r="M299" i="1"/>
  <c r="M300" i="1"/>
  <c r="M331" i="1"/>
  <c r="M288" i="1"/>
  <c r="M295" i="1"/>
  <c r="M301" i="1"/>
  <c r="M51" i="1"/>
  <c r="M166" i="1"/>
  <c r="M270" i="1"/>
  <c r="M72" i="1"/>
  <c r="M13" i="1"/>
  <c r="M36" i="1"/>
  <c r="M64" i="1"/>
  <c r="M189" i="1"/>
  <c r="M177" i="1"/>
  <c r="M271" i="1"/>
  <c r="M106" i="1"/>
  <c r="M289" i="1"/>
  <c r="M30" i="1"/>
  <c r="M111" i="1"/>
  <c r="M160" i="1"/>
  <c r="M155" i="1"/>
  <c r="M322" i="1"/>
  <c r="M290" i="1"/>
  <c r="M333" i="1"/>
  <c r="M338" i="1"/>
  <c r="M95" i="1"/>
  <c r="M139" i="1"/>
  <c r="M280" i="1"/>
  <c r="M316" i="1"/>
  <c r="M315" i="1"/>
  <c r="M328" i="1"/>
  <c r="M69" i="1"/>
  <c r="M133" i="1"/>
  <c r="M152" i="1"/>
  <c r="M170" i="1"/>
  <c r="M302" i="1"/>
  <c r="M291" i="1"/>
  <c r="M358" i="1"/>
  <c r="M281" i="1"/>
  <c r="M7" i="1"/>
  <c r="M28" i="1"/>
  <c r="M40" i="1"/>
  <c r="M107" i="1"/>
  <c r="M114" i="1"/>
  <c r="M141" i="1"/>
  <c r="M187" i="1"/>
  <c r="M185" i="1"/>
  <c r="M196" i="1"/>
  <c r="M272" i="1"/>
  <c r="M86" i="1"/>
  <c r="M279" i="1"/>
  <c r="M16" i="1"/>
  <c r="M68" i="1"/>
  <c r="M147" i="1"/>
  <c r="M178" i="1"/>
  <c r="M134" i="1"/>
  <c r="M303" i="1"/>
  <c r="M14" i="1"/>
  <c r="M195" i="1"/>
  <c r="M11" i="1"/>
  <c r="M24" i="1"/>
  <c r="M73" i="1"/>
  <c r="M67" i="1"/>
  <c r="M142" i="1"/>
  <c r="M143" i="1"/>
  <c r="M190" i="1"/>
  <c r="M172" i="1"/>
  <c r="M8" i="1"/>
  <c r="M23" i="1"/>
  <c r="M20" i="1"/>
  <c r="M21" i="1"/>
  <c r="M38" i="1"/>
  <c r="M65" i="1"/>
  <c r="M81" i="1"/>
  <c r="M57" i="1"/>
  <c r="M56" i="1"/>
  <c r="M115" i="1"/>
  <c r="M78" i="1"/>
  <c r="M74" i="1"/>
  <c r="M83" i="1"/>
  <c r="M49" i="1"/>
  <c r="M96" i="1"/>
  <c r="M122" i="1"/>
  <c r="M92" i="1"/>
  <c r="M116" i="1"/>
  <c r="M88" i="1"/>
  <c r="M101" i="1"/>
  <c r="M183" i="1"/>
  <c r="M161" i="1"/>
  <c r="M191" i="1"/>
  <c r="M273" i="1"/>
  <c r="M304" i="1"/>
  <c r="M324" i="1"/>
  <c r="M323" i="1"/>
  <c r="M305" i="1"/>
  <c r="M306" i="1"/>
  <c r="M307" i="1"/>
  <c r="M308" i="1"/>
  <c r="M334" i="1"/>
  <c r="M264" i="1"/>
  <c r="M309" i="1"/>
  <c r="M292" i="1"/>
  <c r="M349" i="1"/>
  <c r="M310" i="1"/>
  <c r="M337" i="1"/>
  <c r="M335" i="1"/>
  <c r="M348" i="1"/>
  <c r="M325" i="1"/>
  <c r="M9" i="1"/>
  <c r="M18" i="1"/>
  <c r="M52" i="1"/>
  <c r="M47" i="1"/>
  <c r="M66" i="1"/>
  <c r="M76" i="1"/>
  <c r="M61" i="1"/>
  <c r="M87" i="1"/>
  <c r="M70" i="1"/>
  <c r="M140" i="1"/>
  <c r="M145" i="1"/>
  <c r="M103" i="1"/>
  <c r="M94" i="1"/>
  <c r="M117" i="1"/>
  <c r="M186" i="1"/>
  <c r="M193" i="1"/>
  <c r="M171" i="1"/>
  <c r="M137" i="1"/>
  <c r="M265" i="1"/>
  <c r="M163" i="1"/>
  <c r="M330" i="1"/>
  <c r="M321" i="1"/>
  <c r="M343" i="1"/>
  <c r="M10" i="1"/>
  <c r="M33" i="1"/>
  <c r="M22" i="1"/>
  <c r="M39" i="1"/>
  <c r="M37" i="1"/>
  <c r="M43" i="1"/>
  <c r="M63" i="1"/>
  <c r="M46" i="1"/>
  <c r="M48" i="1"/>
  <c r="M59" i="1"/>
  <c r="M128" i="1"/>
  <c r="M80" i="1"/>
  <c r="M98" i="1"/>
  <c r="M173" i="1"/>
  <c r="M194" i="1"/>
  <c r="M174" i="1"/>
  <c r="M164" i="1"/>
  <c r="M311" i="1"/>
  <c r="M317" i="1"/>
  <c r="M12" i="1"/>
  <c r="M27" i="1"/>
  <c r="M99" i="1"/>
  <c r="M82" i="1"/>
  <c r="M135" i="1"/>
  <c r="M97" i="1"/>
  <c r="M102" i="1"/>
  <c r="M118" i="1"/>
  <c r="M150" i="1"/>
  <c r="M192" i="1"/>
  <c r="M151" i="1"/>
  <c r="M119" i="1"/>
  <c r="M120" i="1"/>
  <c r="M136" i="1"/>
  <c r="M184" i="1"/>
  <c r="M274" i="1"/>
  <c r="M339" i="1"/>
  <c r="M319" i="1"/>
  <c r="M336" i="1"/>
  <c r="M340" i="1"/>
  <c r="M278" i="1"/>
  <c r="M320" i="1"/>
  <c r="M341" i="1"/>
  <c r="M55" i="1"/>
  <c r="M263" i="1"/>
  <c r="M327" i="1"/>
  <c r="M89" i="1"/>
  <c r="M326" i="1"/>
  <c r="M31" i="1"/>
  <c r="M62" i="1"/>
  <c r="M149" i="1"/>
  <c r="M148" i="1"/>
  <c r="M45" i="1"/>
  <c r="M19" i="1"/>
  <c r="M25" i="1"/>
  <c r="M169" i="1"/>
  <c r="M153" i="1"/>
  <c r="M50" i="1"/>
  <c r="M188" i="1"/>
  <c r="M113" i="1"/>
  <c r="M79" i="1"/>
  <c r="M41" i="1"/>
  <c r="M112" i="1"/>
  <c r="M179" i="1"/>
  <c r="M293" i="1"/>
  <c r="M42" i="1"/>
  <c r="M58" i="1"/>
  <c r="M197" i="1"/>
  <c r="M294" i="1"/>
  <c r="M93" i="1"/>
  <c r="M312" i="1"/>
  <c r="M32" i="1"/>
  <c r="M100" i="1"/>
  <c r="M156" i="1"/>
  <c r="M277" i="1"/>
  <c r="M313" i="1"/>
  <c r="M314" i="1"/>
  <c r="M6" i="1"/>
  <c r="C13" i="2"/>
  <c r="D13" i="2" s="1"/>
  <c r="D14" i="2" s="1"/>
  <c r="B13" i="2"/>
  <c r="M665" i="1" l="1"/>
  <c r="E5" i="5"/>
</calcChain>
</file>

<file path=xl/sharedStrings.xml><?xml version="1.0" encoding="utf-8"?>
<sst xmlns="http://schemas.openxmlformats.org/spreadsheetml/2006/main" count="11337" uniqueCount="1810">
  <si>
    <t>Employee Details - Strenght As of 30-June-24</t>
  </si>
  <si>
    <t>S.No</t>
  </si>
  <si>
    <t>Employee ID</t>
  </si>
  <si>
    <t>Name</t>
  </si>
  <si>
    <t>Grade</t>
  </si>
  <si>
    <t>Position Title</t>
  </si>
  <si>
    <t>Department</t>
  </si>
  <si>
    <t>Service Status</t>
  </si>
  <si>
    <t>Date of Joining</t>
  </si>
  <si>
    <t>Location</t>
  </si>
  <si>
    <t>Salary Unit</t>
  </si>
  <si>
    <t>Accounts</t>
  </si>
  <si>
    <t>In Service</t>
  </si>
  <si>
    <t>Head Office-Karachi</t>
  </si>
  <si>
    <t>STML-1</t>
  </si>
  <si>
    <t>Atif Ahmad</t>
  </si>
  <si>
    <t>General Manager</t>
  </si>
  <si>
    <t>Head Office-Tricon</t>
  </si>
  <si>
    <t>STML-7</t>
  </si>
  <si>
    <t>Ali Imtiaz</t>
  </si>
  <si>
    <t>Dy. General Manager</t>
  </si>
  <si>
    <t>STML-9</t>
  </si>
  <si>
    <t>Muhammad Wasim</t>
  </si>
  <si>
    <t>STML-6</t>
  </si>
  <si>
    <t>Arham Ikram</t>
  </si>
  <si>
    <t>Sr. Manager</t>
  </si>
  <si>
    <t>STML-5</t>
  </si>
  <si>
    <t>Irfan Aziz</t>
  </si>
  <si>
    <t>Muhammad Aamir</t>
  </si>
  <si>
    <t>Muhammad Zaid</t>
  </si>
  <si>
    <t>STML-11</t>
  </si>
  <si>
    <t>Ahsan Ahmed</t>
  </si>
  <si>
    <t>Manager</t>
  </si>
  <si>
    <t>Imran Tariq</t>
  </si>
  <si>
    <t>Jahangir Mushtaq</t>
  </si>
  <si>
    <t>Muhammad Saad Naseer</t>
  </si>
  <si>
    <t>Sheheryar Yousaf</t>
  </si>
  <si>
    <t>Shoaib Zeeshan</t>
  </si>
  <si>
    <t>Arif Rana</t>
  </si>
  <si>
    <t>Dy. Manager</t>
  </si>
  <si>
    <t>Mahmood Ahmad</t>
  </si>
  <si>
    <t>Muhammad Ali</t>
  </si>
  <si>
    <t>Muhammad Azeem Jaffary</t>
  </si>
  <si>
    <t>Muhammad Omar</t>
  </si>
  <si>
    <t>Rashid Masood</t>
  </si>
  <si>
    <t>Adnan Mahmood</t>
  </si>
  <si>
    <t>Asst. Manager</t>
  </si>
  <si>
    <t>Aqeel Ahmed</t>
  </si>
  <si>
    <t>Asim Munir</t>
  </si>
  <si>
    <t>Babar Ali</t>
  </si>
  <si>
    <t>STML-4</t>
  </si>
  <si>
    <t>Bilal Hameed</t>
  </si>
  <si>
    <t>Faizan Maqsood</t>
  </si>
  <si>
    <t>Assistant Manager</t>
  </si>
  <si>
    <t>Hamad Naeem Khan</t>
  </si>
  <si>
    <t>Hammad Saqib</t>
  </si>
  <si>
    <t>Haseeb Jawaid</t>
  </si>
  <si>
    <t>Hussain Mustafa Sikander</t>
  </si>
  <si>
    <t>M. Ajmal Khan</t>
  </si>
  <si>
    <t>Muhammad Saif Ullah</t>
  </si>
  <si>
    <t>Muhammad Shan Tanveer Faraz Khan</t>
  </si>
  <si>
    <t>Muhammad Talha</t>
  </si>
  <si>
    <t>Muhammad Umer Javaid</t>
  </si>
  <si>
    <t>Zaheer Ahmad Bhatti</t>
  </si>
  <si>
    <t>Adnan Irshad</t>
  </si>
  <si>
    <t>Sr. Executive</t>
  </si>
  <si>
    <t>Imran Majeed</t>
  </si>
  <si>
    <t>Muhammad Tauqeer</t>
  </si>
  <si>
    <t>Nazakat Ali</t>
  </si>
  <si>
    <t>Sajid Ali</t>
  </si>
  <si>
    <t>Syed Zeeshan Asif</t>
  </si>
  <si>
    <t>Waseem Munawar</t>
  </si>
  <si>
    <t>Executive</t>
  </si>
  <si>
    <t>Hamza Arif</t>
  </si>
  <si>
    <t>Muhammad Ali Murtaza</t>
  </si>
  <si>
    <t>Muhammad Aqeel</t>
  </si>
  <si>
    <t>Saad Iqbal</t>
  </si>
  <si>
    <t>Officer</t>
  </si>
  <si>
    <t>Faraz Javed</t>
  </si>
  <si>
    <t>Muhammad Awais</t>
  </si>
  <si>
    <t>Muhammad Usman Majeed</t>
  </si>
  <si>
    <t>Shahzeb Sohail</t>
  </si>
  <si>
    <t>Muhammad Latif</t>
  </si>
  <si>
    <t>Jr. Officer</t>
  </si>
  <si>
    <t>Jahanzeb Tariq</t>
  </si>
  <si>
    <t>Administration</t>
  </si>
  <si>
    <t>Head Office-7-A/K</t>
  </si>
  <si>
    <t>Khalid Memon</t>
  </si>
  <si>
    <t>Sr. Genral Manager</t>
  </si>
  <si>
    <t>Ramiz Ud Din</t>
  </si>
  <si>
    <t>Abdul Waheed</t>
  </si>
  <si>
    <t>Waris Ali</t>
  </si>
  <si>
    <t>Faisal Razzaq</t>
  </si>
  <si>
    <t>Usama Saqib</t>
  </si>
  <si>
    <t>Aamir Naveed</t>
  </si>
  <si>
    <t>Abdul Jabar</t>
  </si>
  <si>
    <t>Farhan Idrees</t>
  </si>
  <si>
    <t>Majid Rasool</t>
  </si>
  <si>
    <t>Muhammad Akhtar</t>
  </si>
  <si>
    <t>Shaikh Hasnain</t>
  </si>
  <si>
    <t>Suleman Nazir</t>
  </si>
  <si>
    <t>Usama Maqsood</t>
  </si>
  <si>
    <t>Muhammad Nadeem</t>
  </si>
  <si>
    <t>Asif Rafique Bhatti</t>
  </si>
  <si>
    <t>Deputy General Manager</t>
  </si>
  <si>
    <t>Central Planning (HT)</t>
  </si>
  <si>
    <t>Mubashar Hussain</t>
  </si>
  <si>
    <t>Najeb Ur Rehman</t>
  </si>
  <si>
    <t>Muhammad Noman</t>
  </si>
  <si>
    <t>Zohaib Jahangir Wahlah</t>
  </si>
  <si>
    <t>Hussnain Zafar</t>
  </si>
  <si>
    <t>Muhammad Aadil Hanif</t>
  </si>
  <si>
    <t>Zafar Iqbal</t>
  </si>
  <si>
    <t>Waqar Hameed</t>
  </si>
  <si>
    <t>Hafiz Muhammad Tauqeer</t>
  </si>
  <si>
    <t>Muhammad Iftikhar</t>
  </si>
  <si>
    <t>Muhammad Kamran Anwer</t>
  </si>
  <si>
    <t>Basit Ali Anjum</t>
  </si>
  <si>
    <t>Muhammad Irfan Younas</t>
  </si>
  <si>
    <t>Naveed Ahmad</t>
  </si>
  <si>
    <t>Muhammad Shujait Hussain</t>
  </si>
  <si>
    <t>Civil</t>
  </si>
  <si>
    <t>Shahram Ali</t>
  </si>
  <si>
    <t>Usman Ghani</t>
  </si>
  <si>
    <t>Abdul Muttal Raza</t>
  </si>
  <si>
    <t>Asad Ur Rehman</t>
  </si>
  <si>
    <t>Civil - Special Projects</t>
  </si>
  <si>
    <t>Muhammad Ahsan Aslam</t>
  </si>
  <si>
    <t>Executive Director</t>
  </si>
  <si>
    <t>Corporate Affairs</t>
  </si>
  <si>
    <t>Tariq Qureshi</t>
  </si>
  <si>
    <t>Talha Mehmood</t>
  </si>
  <si>
    <t>Corporate Communication</t>
  </si>
  <si>
    <t>Muhammad Faizan Ashraf</t>
  </si>
  <si>
    <t>Murad Sami Khan</t>
  </si>
  <si>
    <t>Zahid Ikram</t>
  </si>
  <si>
    <t>Cotton Office</t>
  </si>
  <si>
    <t>Sheeraz Ali Butt</t>
  </si>
  <si>
    <t>Cotton Procurement - (Group)</t>
  </si>
  <si>
    <t>Irfan Ali</t>
  </si>
  <si>
    <t>Syed Shiraz Abid</t>
  </si>
  <si>
    <t>Design Studio (HT)</t>
  </si>
  <si>
    <t>Shaikh Muhammad Farhan</t>
  </si>
  <si>
    <t>Deputy Manager</t>
  </si>
  <si>
    <t>Muhammad Ahmad</t>
  </si>
  <si>
    <t>Naeem Abbas</t>
  </si>
  <si>
    <t>Export &amp; Logistics (HT)</t>
  </si>
  <si>
    <t>Abdul Ghaffar</t>
  </si>
  <si>
    <t>Anayat Ullah</t>
  </si>
  <si>
    <t>Imran Dilawar</t>
  </si>
  <si>
    <t>Shoaib Ahmed</t>
  </si>
  <si>
    <t>Muhammad Ishfaq Shafi</t>
  </si>
  <si>
    <t>Sami Ur Rehman</t>
  </si>
  <si>
    <t>Muhammad Zahid Siddiquie</t>
  </si>
  <si>
    <t>Export &amp; Logistics (S &amp; W)</t>
  </si>
  <si>
    <t>Fayyaz Ahmad</t>
  </si>
  <si>
    <t>Amir Nadeem</t>
  </si>
  <si>
    <t>Resigned</t>
  </si>
  <si>
    <t>Ijaz Siddique</t>
  </si>
  <si>
    <t>Asghar Ali</t>
  </si>
  <si>
    <t>Muhammad Nabeel</t>
  </si>
  <si>
    <t>Shahbaz Akram</t>
  </si>
  <si>
    <t>Haider Ali</t>
  </si>
  <si>
    <t>Danish Ali</t>
  </si>
  <si>
    <t>Dilawar Abbas</t>
  </si>
  <si>
    <t>Finance</t>
  </si>
  <si>
    <t>Abdul Wahab</t>
  </si>
  <si>
    <t>Shakeel Ahmad</t>
  </si>
  <si>
    <t>Muhammad Hasnain Bhatti</t>
  </si>
  <si>
    <t>Muhammad Aftab Ul Haque</t>
  </si>
  <si>
    <t>Muhammad Shafique</t>
  </si>
  <si>
    <t>Zeeshan Ahmed</t>
  </si>
  <si>
    <t>Muhammad Asif</t>
  </si>
  <si>
    <t>Nafees Ahmad Siddique</t>
  </si>
  <si>
    <t>Shabbir Ahmed</t>
  </si>
  <si>
    <t>Shakir Ud Din Khan</t>
  </si>
  <si>
    <t>Muhammad Qasim Murtaza</t>
  </si>
  <si>
    <t>Zain Ahmad</t>
  </si>
  <si>
    <t>Accounts Officer</t>
  </si>
  <si>
    <t>Arif Qureshi</t>
  </si>
  <si>
    <t>Finance &amp; Treasury</t>
  </si>
  <si>
    <t>Aamir Ahmed Khan</t>
  </si>
  <si>
    <t>Shafiq</t>
  </si>
  <si>
    <t>Ali Abbas</t>
  </si>
  <si>
    <t>Human Resource</t>
  </si>
  <si>
    <t>Omar Hasnat</t>
  </si>
  <si>
    <t>Zeeshan Murshad</t>
  </si>
  <si>
    <t>Ali Haider</t>
  </si>
  <si>
    <t>Zeeshan Qureshi</t>
  </si>
  <si>
    <t>Income Tax</t>
  </si>
  <si>
    <t>Burhan Ahmed</t>
  </si>
  <si>
    <t>Internal Audit</t>
  </si>
  <si>
    <t>Umar Hameed Tarar</t>
  </si>
  <si>
    <t>Rehan Ahmed Zaidi</t>
  </si>
  <si>
    <t>Abdul Rasheed Shahzad</t>
  </si>
  <si>
    <t>Muhammad Mohsin</t>
  </si>
  <si>
    <t>Saadullah Ashar</t>
  </si>
  <si>
    <t>Tajamal Khan</t>
  </si>
  <si>
    <t>Marketing (Home)</t>
  </si>
  <si>
    <t>Furqan Mahmood</t>
  </si>
  <si>
    <t>Junaid Khan</t>
  </si>
  <si>
    <t>Muhammad Arsalan</t>
  </si>
  <si>
    <t>Nadir Khan</t>
  </si>
  <si>
    <t>Faisal Khalid</t>
  </si>
  <si>
    <t>Sikandar Saleem</t>
  </si>
  <si>
    <t>Syed Akrama Asad</t>
  </si>
  <si>
    <t>Ahmad Ali Malik</t>
  </si>
  <si>
    <t>Awais Rabbani</t>
  </si>
  <si>
    <t>Muhammad Abubakar Ikram</t>
  </si>
  <si>
    <t>Najam Us Saqib</t>
  </si>
  <si>
    <t>Ahmed Owais</t>
  </si>
  <si>
    <t>Kashif Jabbar</t>
  </si>
  <si>
    <t>Mubeen Zulfiqar</t>
  </si>
  <si>
    <t>Umair Khan</t>
  </si>
  <si>
    <t>Zeeshan Qaiser</t>
  </si>
  <si>
    <t>Muhammad Ateeq Rauf</t>
  </si>
  <si>
    <t>Sohaib Tahir</t>
  </si>
  <si>
    <t>Salman Ahmed</t>
  </si>
  <si>
    <t>Usman Arshad</t>
  </si>
  <si>
    <t>Zain Hammad</t>
  </si>
  <si>
    <t>Asghar Raza Haider</t>
  </si>
  <si>
    <t>Aqeel Ahmad</t>
  </si>
  <si>
    <t>Hasham Ahmad</t>
  </si>
  <si>
    <t>Muhammad Faizan</t>
  </si>
  <si>
    <t>Muhammad Hamza</t>
  </si>
  <si>
    <t>Muhammad Zulqarnain</t>
  </si>
  <si>
    <t>Saif Ul Islam Khan</t>
  </si>
  <si>
    <t>Shafaat Sultan</t>
  </si>
  <si>
    <t>Syed Muhammad Hussain</t>
  </si>
  <si>
    <t>Syed Sujaan Ali</t>
  </si>
  <si>
    <t>Ziad Ali</t>
  </si>
  <si>
    <t>Hafiz Muhammad Burhan Rafique</t>
  </si>
  <si>
    <t>Muhammad Ehsan</t>
  </si>
  <si>
    <t>Muhammad Faisal</t>
  </si>
  <si>
    <t>Sarmad Farooq Nasir</t>
  </si>
  <si>
    <t>Marketing (Spinning)</t>
  </si>
  <si>
    <t>STML-10</t>
  </si>
  <si>
    <t>Inam Ul Haq</t>
  </si>
  <si>
    <t>Mubbashir Iqbal</t>
  </si>
  <si>
    <t>Asif Mehmood</t>
  </si>
  <si>
    <t>Rehan Sarfraz</t>
  </si>
  <si>
    <t>Sohaib Ul Haq</t>
  </si>
  <si>
    <t>Syed Qaiser Ilyas Kazmi</t>
  </si>
  <si>
    <t>Tariq Masood Nasir</t>
  </si>
  <si>
    <t>Ghulam Murtaza</t>
  </si>
  <si>
    <t>Hafiz Ali Raheem</t>
  </si>
  <si>
    <t>Javed Iqbal</t>
  </si>
  <si>
    <t>Muhammad Ehsan Shahid</t>
  </si>
  <si>
    <t>Muhammad Faizan Waraich</t>
  </si>
  <si>
    <t>Muhammad Salman</t>
  </si>
  <si>
    <t>Sajan Khan Baloch</t>
  </si>
  <si>
    <t>Muhammad Eisa Khan</t>
  </si>
  <si>
    <t>Muhammad Hassan Mohiuddin</t>
  </si>
  <si>
    <t>Muhammad Sharif Abbasi</t>
  </si>
  <si>
    <t>Faizan Akhtar</t>
  </si>
  <si>
    <t>Muhammad Afzal</t>
  </si>
  <si>
    <t>Muhammad Saleem</t>
  </si>
  <si>
    <t>Muhammad Tayyab Shahzad</t>
  </si>
  <si>
    <t>Hamza Ali</t>
  </si>
  <si>
    <t>Shahbaz Nadeem</t>
  </si>
  <si>
    <t>Muhammad Usama</t>
  </si>
  <si>
    <t>Marketing (Weaving)</t>
  </si>
  <si>
    <t>Abeer Nawaz Bajwa</t>
  </si>
  <si>
    <t>Muhammad Hanif Tabsum</t>
  </si>
  <si>
    <t>Naveed Mubashar</t>
  </si>
  <si>
    <t>Shahbaz Ul Haq</t>
  </si>
  <si>
    <t>Asad Abbas</t>
  </si>
  <si>
    <t>Muhammad Asif Javed</t>
  </si>
  <si>
    <t>Muhammad Haneef</t>
  </si>
  <si>
    <t>Raheel Ahmad</t>
  </si>
  <si>
    <t>Usman Ali</t>
  </si>
  <si>
    <t>Ameer Abbas Naqvi</t>
  </si>
  <si>
    <t>Muhammad Ameeq</t>
  </si>
  <si>
    <t>Muzaffar Hussain Rana</t>
  </si>
  <si>
    <t>Hafiz Shahrukh</t>
  </si>
  <si>
    <t>Naveed</t>
  </si>
  <si>
    <t>Syed Ali Mureed Abbas</t>
  </si>
  <si>
    <t>Abdul Hadi</t>
  </si>
  <si>
    <t>Muhammad Usman Umer Daraz</t>
  </si>
  <si>
    <t>Waqar Ahmad</t>
  </si>
  <si>
    <t>Yahya Yousaf</t>
  </si>
  <si>
    <t>Muhammad Hassnain</t>
  </si>
  <si>
    <t>Sheikh Hamza Khawar</t>
  </si>
  <si>
    <t>Mudassar Hasnain</t>
  </si>
  <si>
    <t>Sarmad Munir</t>
  </si>
  <si>
    <t>MIS - ERP</t>
  </si>
  <si>
    <t>Imran Haider</t>
  </si>
  <si>
    <t>Ishfaq Rasool</t>
  </si>
  <si>
    <t>Shakir Manzoor</t>
  </si>
  <si>
    <t>Amir Raheel</t>
  </si>
  <si>
    <t>Muhammad Mudasser Sharif</t>
  </si>
  <si>
    <t>Sami Ullah</t>
  </si>
  <si>
    <t>Adnan Naveed</t>
  </si>
  <si>
    <t>Ali Shahid</t>
  </si>
  <si>
    <t>Khushi Muhammad</t>
  </si>
  <si>
    <t>Tabish Ali</t>
  </si>
  <si>
    <t>Taj Mahmood Khan</t>
  </si>
  <si>
    <t>Usama Mohsin</t>
  </si>
  <si>
    <t>Jamil Ahmad</t>
  </si>
  <si>
    <t>Muhammad Bilal Raza</t>
  </si>
  <si>
    <t>Muhammad Bilal</t>
  </si>
  <si>
    <t>Muhammad Nauman Naseer</t>
  </si>
  <si>
    <t>Aleem Sarwar</t>
  </si>
  <si>
    <t>Maaz Hassan</t>
  </si>
  <si>
    <t>Muhammad Hassaan</t>
  </si>
  <si>
    <t>ERP Officer</t>
  </si>
  <si>
    <t>Muhammad Ismail</t>
  </si>
  <si>
    <t>Usman Sattar</t>
  </si>
  <si>
    <t>Abdul Basit</t>
  </si>
  <si>
    <t>MIS - IT</t>
  </si>
  <si>
    <t>Faisal Siddiqui</t>
  </si>
  <si>
    <t>Muhammad Ammar Anwar</t>
  </si>
  <si>
    <t>Waqas Ilyas</t>
  </si>
  <si>
    <t>Faisal Ur Rehman</t>
  </si>
  <si>
    <t>Muhammad Salman Shahid</t>
  </si>
  <si>
    <t>Muhammad Sauman Saeed</t>
  </si>
  <si>
    <t>Nouman Fayyaz</t>
  </si>
  <si>
    <t>Numan Khan</t>
  </si>
  <si>
    <t>Organic Farming-Lesbella</t>
  </si>
  <si>
    <t>Muhammad Noman Khan</t>
  </si>
  <si>
    <t>Rizwan Afzal</t>
  </si>
  <si>
    <t>Project - (STML-11)</t>
  </si>
  <si>
    <t>Ehtasham Javed</t>
  </si>
  <si>
    <t>Muhammad Wali</t>
  </si>
  <si>
    <t>Syed Moeen Ahmed Kazmi</t>
  </si>
  <si>
    <t>Amir Choudhery</t>
  </si>
  <si>
    <t>Project - (STML-3)</t>
  </si>
  <si>
    <t>Muhammad Saqib Fazal</t>
  </si>
  <si>
    <t>Project Development</t>
  </si>
  <si>
    <t>Muhammad Zaheer Ud Din</t>
  </si>
  <si>
    <t>Purchase</t>
  </si>
  <si>
    <t>Mohammad Obaidullah</t>
  </si>
  <si>
    <t>Shaikh Khalil Ur Rahman</t>
  </si>
  <si>
    <t>Ahsan Latif Butt</t>
  </si>
  <si>
    <t>Syed Absar Ali</t>
  </si>
  <si>
    <t>Faisal Bin Rauf</t>
  </si>
  <si>
    <t>Muhammad Usman Rafique</t>
  </si>
  <si>
    <t>Waseem Baig</t>
  </si>
  <si>
    <t>Khurram Noman</t>
  </si>
  <si>
    <t>Rebate</t>
  </si>
  <si>
    <t>Syed Amir Ali</t>
  </si>
  <si>
    <t>Mohammad Ali</t>
  </si>
  <si>
    <t>Muhammad Anees</t>
  </si>
  <si>
    <t>Research &amp; Development (HT)</t>
  </si>
  <si>
    <t>Anwar Ul Haq</t>
  </si>
  <si>
    <t>Sanaullah Shahzad</t>
  </si>
  <si>
    <t>Sales</t>
  </si>
  <si>
    <t>Sheikh Maqbool Ahmad Naz</t>
  </si>
  <si>
    <t>Muhammad Usman</t>
  </si>
  <si>
    <t>Abaid Ur Rehman</t>
  </si>
  <si>
    <t>Sustainability</t>
  </si>
  <si>
    <t>Traz Hassan</t>
  </si>
  <si>
    <t>Atta Ul Mohamin</t>
  </si>
  <si>
    <t>Yarn &amp; Fabric Sourcing</t>
  </si>
  <si>
    <t>Muhammad Asghar</t>
  </si>
  <si>
    <t>Ahmed Azeem Ud Din</t>
  </si>
  <si>
    <t>Muhammad Aqib Shafique</t>
  </si>
  <si>
    <t>Tayyab Waheed</t>
  </si>
  <si>
    <t>Gender</t>
  </si>
  <si>
    <t>M</t>
  </si>
  <si>
    <t>F</t>
  </si>
  <si>
    <t>Male</t>
  </si>
  <si>
    <t>G-15</t>
  </si>
  <si>
    <t>Female</t>
  </si>
  <si>
    <t>G-14</t>
  </si>
  <si>
    <t>G-13</t>
  </si>
  <si>
    <t>G-12</t>
  </si>
  <si>
    <t>G-11</t>
  </si>
  <si>
    <t>G-10</t>
  </si>
  <si>
    <t>G-9</t>
  </si>
  <si>
    <t>G-8</t>
  </si>
  <si>
    <t>G-7</t>
  </si>
  <si>
    <t>Total</t>
  </si>
  <si>
    <t>G-6</t>
  </si>
  <si>
    <t>G-5</t>
  </si>
  <si>
    <t>Gross salary</t>
  </si>
  <si>
    <t>Hourly</t>
  </si>
  <si>
    <t>Mean</t>
  </si>
  <si>
    <t>Median</t>
  </si>
  <si>
    <t>Head Count</t>
  </si>
  <si>
    <t xml:space="preserve">Mean </t>
  </si>
  <si>
    <t>% age</t>
  </si>
  <si>
    <t>Total Head Count</t>
  </si>
  <si>
    <t>00135</t>
  </si>
  <si>
    <t>Muhammad Fazal</t>
  </si>
  <si>
    <t>07056</t>
  </si>
  <si>
    <t>Muhammad  Sajid</t>
  </si>
  <si>
    <t>08400</t>
  </si>
  <si>
    <t>Hira Wahid -</t>
  </si>
  <si>
    <t>09069</t>
  </si>
  <si>
    <t>Rashid Akhtar -</t>
  </si>
  <si>
    <t>09601</t>
  </si>
  <si>
    <t>Waqas Ahmed Khan Lodhi</t>
  </si>
  <si>
    <t>09616</t>
  </si>
  <si>
    <t>Fahad - -</t>
  </si>
  <si>
    <t>08164</t>
  </si>
  <si>
    <t>Muhammad Ahad -</t>
  </si>
  <si>
    <t>08915</t>
  </si>
  <si>
    <t>Naeem Ahmed Shah</t>
  </si>
  <si>
    <t>09755</t>
  </si>
  <si>
    <t>Muneeba Tabassum -</t>
  </si>
  <si>
    <t>07894</t>
  </si>
  <si>
    <t>Syed Imran Haider</t>
  </si>
  <si>
    <t>08999</t>
  </si>
  <si>
    <t>Khan Noman Rasheed</t>
  </si>
  <si>
    <t>10780</t>
  </si>
  <si>
    <t>Hamza Abbas Zaidi</t>
  </si>
  <si>
    <t>10887</t>
  </si>
  <si>
    <t>Syed Adil Hussain</t>
  </si>
  <si>
    <t>07038</t>
  </si>
  <si>
    <t>Shoaib  - -</t>
  </si>
  <si>
    <t>07019</t>
  </si>
  <si>
    <t>Afzal Ahmed Khan Faizi</t>
  </si>
  <si>
    <t>07040</t>
  </si>
  <si>
    <t>Muhammad  Khalid</t>
  </si>
  <si>
    <t>07508</t>
  </si>
  <si>
    <t>Imran</t>
  </si>
  <si>
    <t>00324</t>
  </si>
  <si>
    <t>Abdullah Hasan Faraz</t>
  </si>
  <si>
    <t>10427</t>
  </si>
  <si>
    <t>Junaid Anwar -</t>
  </si>
  <si>
    <t>10529</t>
  </si>
  <si>
    <t>Habib Ullah Khan</t>
  </si>
  <si>
    <t>07251</t>
  </si>
  <si>
    <t>Noor  Ali</t>
  </si>
  <si>
    <t>07443</t>
  </si>
  <si>
    <t>Manazir Hussain Siddiqui</t>
  </si>
  <si>
    <t>09138</t>
  </si>
  <si>
    <t>Muhammad Akhtar -</t>
  </si>
  <si>
    <t>10136</t>
  </si>
  <si>
    <t>Balaj Khan -</t>
  </si>
  <si>
    <t>10461</t>
  </si>
  <si>
    <t>Shahrukh Khan -</t>
  </si>
  <si>
    <t>10653</t>
  </si>
  <si>
    <t>Muhammad Faisal -</t>
  </si>
  <si>
    <t>00353</t>
  </si>
  <si>
    <t>Arif Zaheer -</t>
  </si>
  <si>
    <t>00392</t>
  </si>
  <si>
    <t>Abdul Hannan Khan</t>
  </si>
  <si>
    <t>10799</t>
  </si>
  <si>
    <t>Muhammad Raza Siddiqui</t>
  </si>
  <si>
    <t>10801</t>
  </si>
  <si>
    <t>Hamza Ali -</t>
  </si>
  <si>
    <t>10863</t>
  </si>
  <si>
    <t>Talha - -</t>
  </si>
  <si>
    <t>13946</t>
  </si>
  <si>
    <t>Fahad Ali Khan</t>
  </si>
  <si>
    <t>07005</t>
  </si>
  <si>
    <t>Jawed  Khan</t>
  </si>
  <si>
    <t>07319</t>
  </si>
  <si>
    <t>Mehmooda Begum</t>
  </si>
  <si>
    <t>08978</t>
  </si>
  <si>
    <t>Feroz Uddin -</t>
  </si>
  <si>
    <t>07503</t>
  </si>
  <si>
    <t>Imran Ahmed Siddiqui</t>
  </si>
  <si>
    <t>08520</t>
  </si>
  <si>
    <t>Muhammad Abid -</t>
  </si>
  <si>
    <t>10450</t>
  </si>
  <si>
    <t>Muhammad Hataf Qazi</t>
  </si>
  <si>
    <t>08555</t>
  </si>
  <si>
    <t>Samual Masih -</t>
  </si>
  <si>
    <t>00172</t>
  </si>
  <si>
    <t>Syed Hasan Mussanna Zaidi</t>
  </si>
  <si>
    <t>10051</t>
  </si>
  <si>
    <t>Imran - -</t>
  </si>
  <si>
    <t>10170</t>
  </si>
  <si>
    <t>Shahid Ahmed -</t>
  </si>
  <si>
    <t>10695</t>
  </si>
  <si>
    <t>Imran Buksh -</t>
  </si>
  <si>
    <t>10908</t>
  </si>
  <si>
    <t>Usama - -</t>
  </si>
  <si>
    <t>10931</t>
  </si>
  <si>
    <t>Aman - -</t>
  </si>
  <si>
    <t>10948</t>
  </si>
  <si>
    <t>Muhammad Rashid .</t>
  </si>
  <si>
    <t>10949</t>
  </si>
  <si>
    <t>Ehtisham . .</t>
  </si>
  <si>
    <t>08315</t>
  </si>
  <si>
    <t>Ali Raza Khan</t>
  </si>
  <si>
    <t>09519</t>
  </si>
  <si>
    <t>Muhammad Yasir Sami</t>
  </si>
  <si>
    <t>10140</t>
  </si>
  <si>
    <t>Muhammad Salman Ali</t>
  </si>
  <si>
    <t>00315</t>
  </si>
  <si>
    <t>Syed Ghias Uddin -</t>
  </si>
  <si>
    <t>07003</t>
  </si>
  <si>
    <t>Muhammad Jameel Ahmed</t>
  </si>
  <si>
    <t>07002</t>
  </si>
  <si>
    <t>Shakir  Hussain</t>
  </si>
  <si>
    <t>07026</t>
  </si>
  <si>
    <t>Muhammad Farhan Khan</t>
  </si>
  <si>
    <t>07048</t>
  </si>
  <si>
    <t>Muhammad Shakil Ahmed</t>
  </si>
  <si>
    <t>07051</t>
  </si>
  <si>
    <t>Naeem  Khan</t>
  </si>
  <si>
    <t>07072</t>
  </si>
  <si>
    <t>Muhammad  Anees</t>
  </si>
  <si>
    <t>07465</t>
  </si>
  <si>
    <t>Muhammad  Ali</t>
  </si>
  <si>
    <t>07466</t>
  </si>
  <si>
    <t>Muhammad  Farman</t>
  </si>
  <si>
    <t>07528</t>
  </si>
  <si>
    <t>Aqeel</t>
  </si>
  <si>
    <t>07601</t>
  </si>
  <si>
    <t>Muhammad  Rizwan</t>
  </si>
  <si>
    <t>07786</t>
  </si>
  <si>
    <t>Muhammad Salman Khan</t>
  </si>
  <si>
    <t>07856</t>
  </si>
  <si>
    <t>Naveed  Akhtar</t>
  </si>
  <si>
    <t>07994</t>
  </si>
  <si>
    <t>Sonia - -</t>
  </si>
  <si>
    <t>08005</t>
  </si>
  <si>
    <t>Muhammad - Junaid</t>
  </si>
  <si>
    <t>08014</t>
  </si>
  <si>
    <t>Ashfaq - Hussain</t>
  </si>
  <si>
    <t>08387</t>
  </si>
  <si>
    <t>Naveed Ahmed -</t>
  </si>
  <si>
    <t>08930</t>
  </si>
  <si>
    <t>Muhammad Saleem -</t>
  </si>
  <si>
    <t>09130</t>
  </si>
  <si>
    <t>Shahrukh Ahmed -</t>
  </si>
  <si>
    <t>09512</t>
  </si>
  <si>
    <t>Kashan Ahsan Khan</t>
  </si>
  <si>
    <t>10374</t>
  </si>
  <si>
    <t>Muhammad Kamran -</t>
  </si>
  <si>
    <t>12005</t>
  </si>
  <si>
    <t>Mr. Mujahid Ali Khan</t>
  </si>
  <si>
    <t>08787</t>
  </si>
  <si>
    <t>Syed Khurram Hussain</t>
  </si>
  <si>
    <t>07022</t>
  </si>
  <si>
    <t>Tariq  Hussian</t>
  </si>
  <si>
    <t>07024</t>
  </si>
  <si>
    <t>Hanifullah  Khan</t>
  </si>
  <si>
    <t>07030</t>
  </si>
  <si>
    <t>Faizan</t>
  </si>
  <si>
    <t>07049</t>
  </si>
  <si>
    <t>Syed Muhammad Furqan</t>
  </si>
  <si>
    <t>07252</t>
  </si>
  <si>
    <t>Syed Imran Rasheed</t>
  </si>
  <si>
    <t>07597</t>
  </si>
  <si>
    <t>Anin  Khan</t>
  </si>
  <si>
    <t>08021</t>
  </si>
  <si>
    <t>Muhammad Zubair Ansari</t>
  </si>
  <si>
    <t>08593</t>
  </si>
  <si>
    <t>Irfan Azam Mousam</t>
  </si>
  <si>
    <t>08649</t>
  </si>
  <si>
    <t>Syed Inam Alam</t>
  </si>
  <si>
    <t>08779</t>
  </si>
  <si>
    <t>Sohail - -</t>
  </si>
  <si>
    <t>08879</t>
  </si>
  <si>
    <t>Osama - -</t>
  </si>
  <si>
    <t>09564</t>
  </si>
  <si>
    <t>Muhammad Ali Shah</t>
  </si>
  <si>
    <t>09942</t>
  </si>
  <si>
    <t>09974</t>
  </si>
  <si>
    <t>Muhammad Enam Ul Haque</t>
  </si>
  <si>
    <t>10360</t>
  </si>
  <si>
    <t>Kamran Afridi -</t>
  </si>
  <si>
    <t>10574</t>
  </si>
  <si>
    <t>Muhammad Ahsan -</t>
  </si>
  <si>
    <t>10770</t>
  </si>
  <si>
    <t>Syed Abeel Ahmed Rizvi</t>
  </si>
  <si>
    <t>10823</t>
  </si>
  <si>
    <t>Danish Rehman Hashmi</t>
  </si>
  <si>
    <t>10930</t>
  </si>
  <si>
    <t>Muhammad Nadir -</t>
  </si>
  <si>
    <t>15638</t>
  </si>
  <si>
    <t>Syed Daniyal Hussain</t>
  </si>
  <si>
    <t>07007</t>
  </si>
  <si>
    <t>Zeeshan  Murtaza</t>
  </si>
  <si>
    <t>07600</t>
  </si>
  <si>
    <t>Abdul  Rasheed</t>
  </si>
  <si>
    <t>08574</t>
  </si>
  <si>
    <t>Nasir Rehman -</t>
  </si>
  <si>
    <t>09150</t>
  </si>
  <si>
    <t>Fazal Ur Rehman -</t>
  </si>
  <si>
    <t>10504</t>
  </si>
  <si>
    <t>Hayat Ullah -</t>
  </si>
  <si>
    <t>10652</t>
  </si>
  <si>
    <t>Muhammad Muzammil Hussain</t>
  </si>
  <si>
    <t>07008</t>
  </si>
  <si>
    <t>Sarfaraz  Ali</t>
  </si>
  <si>
    <t>07010</t>
  </si>
  <si>
    <t>Muhammad  Imran</t>
  </si>
  <si>
    <t>07018</t>
  </si>
  <si>
    <t>Syed Imran Ali</t>
  </si>
  <si>
    <t>07039</t>
  </si>
  <si>
    <t>Aqeel Ahmed Khan</t>
  </si>
  <si>
    <t>07047</t>
  </si>
  <si>
    <t>Uzair  Khalid</t>
  </si>
  <si>
    <t>07055</t>
  </si>
  <si>
    <t>Muhammad  Zubair</t>
  </si>
  <si>
    <t>07060</t>
  </si>
  <si>
    <t>Muhammad  Saleem</t>
  </si>
  <si>
    <t>07101</t>
  </si>
  <si>
    <t>Majeed - -</t>
  </si>
  <si>
    <t>07253</t>
  </si>
  <si>
    <t>Pervaiz  Raees</t>
  </si>
  <si>
    <t>07269</t>
  </si>
  <si>
    <t>Muhammad Mazharuddin Ahmed</t>
  </si>
  <si>
    <t>07751</t>
  </si>
  <si>
    <t>Muhammad Ubaid Khan</t>
  </si>
  <si>
    <t>07887</t>
  </si>
  <si>
    <t>07926</t>
  </si>
  <si>
    <t>Muhammad  Faisal</t>
  </si>
  <si>
    <t>07995</t>
  </si>
  <si>
    <t>Muhammad Shakeel Ahmed</t>
  </si>
  <si>
    <t>08042</t>
  </si>
  <si>
    <t>Muhammad Farhan - -</t>
  </si>
  <si>
    <t>08103</t>
  </si>
  <si>
    <t>Muhammad Fahad Ahmed Siddique</t>
  </si>
  <si>
    <t>08361</t>
  </si>
  <si>
    <t>Muhammad Nadeem -</t>
  </si>
  <si>
    <t>08664</t>
  </si>
  <si>
    <t>Shehzad - -</t>
  </si>
  <si>
    <t>08890</t>
  </si>
  <si>
    <t>Allah Ditta Khan</t>
  </si>
  <si>
    <t>09539</t>
  </si>
  <si>
    <t>Shoukat Hayat -</t>
  </si>
  <si>
    <t>09693</t>
  </si>
  <si>
    <t>Hasan Ali -</t>
  </si>
  <si>
    <t>10218</t>
  </si>
  <si>
    <t>Syed Asad Tasleem</t>
  </si>
  <si>
    <t>10719</t>
  </si>
  <si>
    <t>Tanveer Nazakat -</t>
  </si>
  <si>
    <t>10726</t>
  </si>
  <si>
    <t>Abdul Qadeer Masan</t>
  </si>
  <si>
    <t>10796</t>
  </si>
  <si>
    <t>Majid Khan -</t>
  </si>
  <si>
    <t>10880</t>
  </si>
  <si>
    <t>Arshad Ali Khan</t>
  </si>
  <si>
    <t>00103</t>
  </si>
  <si>
    <t>Qadar  Zaman</t>
  </si>
  <si>
    <t>00199</t>
  </si>
  <si>
    <t>Rashid Hussain -</t>
  </si>
  <si>
    <t>00282</t>
  </si>
  <si>
    <t>Mehboob Deen -</t>
  </si>
  <si>
    <t>00361</t>
  </si>
  <si>
    <t>Bakhti Rehman -</t>
  </si>
  <si>
    <t>03158</t>
  </si>
  <si>
    <t>Hussain Ahmed -</t>
  </si>
  <si>
    <t>03255</t>
  </si>
  <si>
    <t>Farhan Abbas -</t>
  </si>
  <si>
    <t>08569</t>
  </si>
  <si>
    <t>Ali Sher -</t>
  </si>
  <si>
    <t>08615</t>
  </si>
  <si>
    <t>Abdul Nawaz -</t>
  </si>
  <si>
    <t>08620</t>
  </si>
  <si>
    <t>Sher Gul -</t>
  </si>
  <si>
    <t>08736</t>
  </si>
  <si>
    <t>Muhammad Usman Khan</t>
  </si>
  <si>
    <t>09092</t>
  </si>
  <si>
    <t>Musammat - -</t>
  </si>
  <si>
    <t>09330</t>
  </si>
  <si>
    <t>Rehana Kouser -</t>
  </si>
  <si>
    <t>09453</t>
  </si>
  <si>
    <t>Ali Afzal -</t>
  </si>
  <si>
    <t>09694</t>
  </si>
  <si>
    <t>Allah Noor -</t>
  </si>
  <si>
    <t>09698</t>
  </si>
  <si>
    <t>Hazrat Ullah -</t>
  </si>
  <si>
    <t>09987</t>
  </si>
  <si>
    <t>Aaqil Khan -</t>
  </si>
  <si>
    <t>10220</t>
  </si>
  <si>
    <t>Ali Bat Khan</t>
  </si>
  <si>
    <t>10398</t>
  </si>
  <si>
    <t>Abdul Malik -</t>
  </si>
  <si>
    <t>10627</t>
  </si>
  <si>
    <t>Habib Ur Rehman</t>
  </si>
  <si>
    <t>10639</t>
  </si>
  <si>
    <t>Muhammad Sajid -</t>
  </si>
  <si>
    <t>10703</t>
  </si>
  <si>
    <t>Muihammad Hasan Shahani</t>
  </si>
  <si>
    <t>10707</t>
  </si>
  <si>
    <t>Qadir Buksh -</t>
  </si>
  <si>
    <t>12511</t>
  </si>
  <si>
    <t>Abdul  Ghaffar</t>
  </si>
  <si>
    <t>12786</t>
  </si>
  <si>
    <t>Fazal Akram Afridi</t>
  </si>
  <si>
    <t>07041</t>
  </si>
  <si>
    <t>Sheikh Irfan Ullah</t>
  </si>
  <si>
    <t>07052</t>
  </si>
  <si>
    <t>Jamil  Ahmed</t>
  </si>
  <si>
    <t>07054</t>
  </si>
  <si>
    <t>Naveed  Ali</t>
  </si>
  <si>
    <t>07057</t>
  </si>
  <si>
    <t>Muneer  Ahmed</t>
  </si>
  <si>
    <t>07775</t>
  </si>
  <si>
    <t>Muhammad Atta Ullah</t>
  </si>
  <si>
    <t>09690</t>
  </si>
  <si>
    <t>Anil Prem -</t>
  </si>
  <si>
    <t>10881</t>
  </si>
  <si>
    <t>Muhammad Ilyas .</t>
  </si>
  <si>
    <t>09095</t>
  </si>
  <si>
    <t>Abdullah - -</t>
  </si>
  <si>
    <t>09994</t>
  </si>
  <si>
    <t>Muhammad Ghufran -</t>
  </si>
  <si>
    <t>07045</t>
  </si>
  <si>
    <t>Muhammad  Aumash</t>
  </si>
  <si>
    <t>07063</t>
  </si>
  <si>
    <t>Muhammad Mazhar Adil</t>
  </si>
  <si>
    <t>08179</t>
  </si>
  <si>
    <t>Jahanzaib Khan -</t>
  </si>
  <si>
    <t>08373</t>
  </si>
  <si>
    <t>Hafiz Waqas Ali</t>
  </si>
  <si>
    <t>08521</t>
  </si>
  <si>
    <t>Muhammad Tahir -</t>
  </si>
  <si>
    <t>10768</t>
  </si>
  <si>
    <t>Syed kaleem Ahmed</t>
  </si>
  <si>
    <t>00054</t>
  </si>
  <si>
    <t>Muhammad  Younus</t>
  </si>
  <si>
    <t>ACCOUNTS OFFICER</t>
  </si>
  <si>
    <t>ASSISTANT</t>
  </si>
  <si>
    <t>TELEPHONE OPERATOR</t>
  </si>
  <si>
    <t>MANAGER</t>
  </si>
  <si>
    <t>ADMIN ASSISTANT</t>
  </si>
  <si>
    <t>CAD CAM DESIGNER</t>
  </si>
  <si>
    <t>CAD CAM MANAGER</t>
  </si>
  <si>
    <t>ASSISTANT MANAGER</t>
  </si>
  <si>
    <t>COMPLIANCE OFFICER</t>
  </si>
  <si>
    <t>EHS OFFICER</t>
  </si>
  <si>
    <t>DEPUTY MANAGER COMPLIANCE</t>
  </si>
  <si>
    <t>INCHARGE</t>
  </si>
  <si>
    <t>STORE KEEPER</t>
  </si>
  <si>
    <t>SUPERVISOR</t>
  </si>
  <si>
    <t>WELDER</t>
  </si>
  <si>
    <t>CARPENTER</t>
  </si>
  <si>
    <t>AC TECHNICIAN</t>
  </si>
  <si>
    <t>RIDER</t>
  </si>
  <si>
    <t>Q.A</t>
  </si>
  <si>
    <t>Q.C</t>
  </si>
  <si>
    <t>INCHARGE/QUALITY CHECKING</t>
  </si>
  <si>
    <t>ASST. MECHANIC</t>
  </si>
  <si>
    <t>H.R OFFICER</t>
  </si>
  <si>
    <t>MECHANIC</t>
  </si>
  <si>
    <t>MACHINE MECHANIC</t>
  </si>
  <si>
    <t>CHIEF MACHNIC</t>
  </si>
  <si>
    <t>WINDER</t>
  </si>
  <si>
    <t>ELECTRICIAN</t>
  </si>
  <si>
    <t>MANAGER MERCHANDISING</t>
  </si>
  <si>
    <t>MANAGER APPAREL DIVISION</t>
  </si>
  <si>
    <t>PRODUCTION CLERK</t>
  </si>
  <si>
    <t>PRODUCTION MANAGER</t>
  </si>
  <si>
    <t>ASST. PRODUCTION MANAGER</t>
  </si>
  <si>
    <t>LINE SUPERVISOR</t>
  </si>
  <si>
    <t>LINE SUPERVISOR/FRIST FLOOR</t>
  </si>
  <si>
    <t>COMPUTER OPERATOR/MAKING SHIPMENT DONE</t>
  </si>
  <si>
    <t>COMPUTER OPEARTOR</t>
  </si>
  <si>
    <t>LINE SUPERVISOR/WALMART FLOOR</t>
  </si>
  <si>
    <t>COORDINATOR</t>
  </si>
  <si>
    <t>CLERK</t>
  </si>
  <si>
    <t>PRESS CHECKER</t>
  </si>
  <si>
    <t>CUTTING CHECKING</t>
  </si>
  <si>
    <t>QUALITY CHECKER</t>
  </si>
  <si>
    <t>INCHARGE QUALITY AUDIT</t>
  </si>
  <si>
    <t>QUALITY AUDITOR</t>
  </si>
  <si>
    <t>LINE Q.C</t>
  </si>
  <si>
    <t>QUALITY CONTROLLER</t>
  </si>
  <si>
    <t>ASSISTANT INCHARGE</t>
  </si>
  <si>
    <t>COMPACTION OPERATOR</t>
  </si>
  <si>
    <t>SAMPLE MAKER</t>
  </si>
  <si>
    <t>PATTERAN MASTER</t>
  </si>
  <si>
    <t>MACHINE OPERATOR</t>
  </si>
  <si>
    <t>RIDER/OUT DOOR PRINT</t>
  </si>
  <si>
    <t>OUT DOOR SAMPLE PRINT</t>
  </si>
  <si>
    <t>HELPER</t>
  </si>
  <si>
    <t>COMPUTER OPERATOR/SAMPLE ROOM</t>
  </si>
  <si>
    <t>CUTTER</t>
  </si>
  <si>
    <t>SECURITY GUARD</t>
  </si>
  <si>
    <t>CHOWKIDAR</t>
  </si>
  <si>
    <t>GATE CLERK</t>
  </si>
  <si>
    <t>LADY SEARCHER</t>
  </si>
  <si>
    <t>VIGILANCE OFFICER</t>
  </si>
  <si>
    <t>RESIDENT DIRECTOR</t>
  </si>
  <si>
    <t>FLOOR INCHARGE</t>
  </si>
  <si>
    <t>FABRICATION CLERK</t>
  </si>
  <si>
    <t>PATTERN MAKER</t>
  </si>
  <si>
    <t>STITCHING INCHARGE</t>
  </si>
  <si>
    <t>STOCK TAKER</t>
  </si>
  <si>
    <t>GRN MAKER</t>
  </si>
  <si>
    <t>CARTON STORE KEEPER</t>
  </si>
  <si>
    <t>CAD CAM</t>
  </si>
  <si>
    <t>Compliance</t>
  </si>
  <si>
    <t>Cutting T-Shirt</t>
  </si>
  <si>
    <t>EMBELLISHMENT</t>
  </si>
  <si>
    <t>ERP DEPARTMENT</t>
  </si>
  <si>
    <t>G.Admin</t>
  </si>
  <si>
    <t>GARMENT C.M.T</t>
  </si>
  <si>
    <t>GENERAL CHECKING</t>
  </si>
  <si>
    <t>Generator</t>
  </si>
  <si>
    <t>H.R</t>
  </si>
  <si>
    <t>House Keeping</t>
  </si>
  <si>
    <t>I.T Department</t>
  </si>
  <si>
    <t>MACHINE MAINTENANCE</t>
  </si>
  <si>
    <t>MAINTENENCE</t>
  </si>
  <si>
    <t>Merchandising</t>
  </si>
  <si>
    <t>Packing</t>
  </si>
  <si>
    <t>Production</t>
  </si>
  <si>
    <t>Production-STC</t>
  </si>
  <si>
    <t>Quality Audit</t>
  </si>
  <si>
    <t>S.T.C DEPARTMENT</t>
  </si>
  <si>
    <t>Sample Room</t>
  </si>
  <si>
    <t>Security</t>
  </si>
  <si>
    <t>Sheet Set</t>
  </si>
  <si>
    <t>Stitching</t>
  </si>
  <si>
    <t>Stocks</t>
  </si>
  <si>
    <t>Trim Store</t>
  </si>
  <si>
    <t>Wastage</t>
  </si>
  <si>
    <t>Complex-l</t>
  </si>
  <si>
    <t>Plot 14 &amp; 17</t>
  </si>
  <si>
    <t>Range</t>
  </si>
  <si>
    <t>08817</t>
  </si>
  <si>
    <t>10743</t>
  </si>
  <si>
    <t>10812</t>
  </si>
  <si>
    <t>02115</t>
  </si>
  <si>
    <t>07277</t>
  </si>
  <si>
    <t>07279</t>
  </si>
  <si>
    <t>07285</t>
  </si>
  <si>
    <t>07573</t>
  </si>
  <si>
    <t>07614</t>
  </si>
  <si>
    <t>07690</t>
  </si>
  <si>
    <t>07722</t>
  </si>
  <si>
    <t>08031</t>
  </si>
  <si>
    <t>08354</t>
  </si>
  <si>
    <t>08567</t>
  </si>
  <si>
    <t>08821</t>
  </si>
  <si>
    <t>08877</t>
  </si>
  <si>
    <t>09280</t>
  </si>
  <si>
    <t>09359</t>
  </si>
  <si>
    <t>09452</t>
  </si>
  <si>
    <t>09554</t>
  </si>
  <si>
    <t>09596</t>
  </si>
  <si>
    <t>09682</t>
  </si>
  <si>
    <t>09704</t>
  </si>
  <si>
    <t>09998</t>
  </si>
  <si>
    <t>10019</t>
  </si>
  <si>
    <t>10046</t>
  </si>
  <si>
    <t>10092</t>
  </si>
  <si>
    <t>10124</t>
  </si>
  <si>
    <t>10132</t>
  </si>
  <si>
    <t>10163</t>
  </si>
  <si>
    <t>10459</t>
  </si>
  <si>
    <t>10470</t>
  </si>
  <si>
    <t>10487</t>
  </si>
  <si>
    <t>10507</t>
  </si>
  <si>
    <t>10513</t>
  </si>
  <si>
    <t>10562</t>
  </si>
  <si>
    <t>10563</t>
  </si>
  <si>
    <t>10661</t>
  </si>
  <si>
    <t>10664</t>
  </si>
  <si>
    <t>10669</t>
  </si>
  <si>
    <t>10701</t>
  </si>
  <si>
    <t>10732</t>
  </si>
  <si>
    <t>10747</t>
  </si>
  <si>
    <t>10790</t>
  </si>
  <si>
    <t>10797</t>
  </si>
  <si>
    <t>10798</t>
  </si>
  <si>
    <t>10811</t>
  </si>
  <si>
    <t>10938</t>
  </si>
  <si>
    <t>10940</t>
  </si>
  <si>
    <t>10945</t>
  </si>
  <si>
    <t>10953</t>
  </si>
  <si>
    <t>09336</t>
  </si>
  <si>
    <t>10775</t>
  </si>
  <si>
    <t>10922</t>
  </si>
  <si>
    <t>07698</t>
  </si>
  <si>
    <t>08969</t>
  </si>
  <si>
    <t>10448</t>
  </si>
  <si>
    <t>10655</t>
  </si>
  <si>
    <t>10656</t>
  </si>
  <si>
    <t>10657</t>
  </si>
  <si>
    <t>10668</t>
  </si>
  <si>
    <t>10674</t>
  </si>
  <si>
    <t>10745</t>
  </si>
  <si>
    <t>10820</t>
  </si>
  <si>
    <t>10838</t>
  </si>
  <si>
    <t>10878</t>
  </si>
  <si>
    <t>10923</t>
  </si>
  <si>
    <t>10924</t>
  </si>
  <si>
    <t>07310</t>
  </si>
  <si>
    <t>07372</t>
  </si>
  <si>
    <t>07790</t>
  </si>
  <si>
    <t>08150</t>
  </si>
  <si>
    <t>08289</t>
  </si>
  <si>
    <t>08970</t>
  </si>
  <si>
    <t>09220</t>
  </si>
  <si>
    <t>09417</t>
  </si>
  <si>
    <t>09450</t>
  </si>
  <si>
    <t>09490</t>
  </si>
  <si>
    <t>10723</t>
  </si>
  <si>
    <t>10724</t>
  </si>
  <si>
    <t>10725</t>
  </si>
  <si>
    <t>09810</t>
  </si>
  <si>
    <t>09852</t>
  </si>
  <si>
    <t>10129</t>
  </si>
  <si>
    <t>10186</t>
  </si>
  <si>
    <t>10197</t>
  </si>
  <si>
    <t>10872</t>
  </si>
  <si>
    <t>10921</t>
  </si>
  <si>
    <t>07320</t>
  </si>
  <si>
    <t>07324</t>
  </si>
  <si>
    <t>07325</t>
  </si>
  <si>
    <t>07561</t>
  </si>
  <si>
    <t>07647</t>
  </si>
  <si>
    <t>07748</t>
  </si>
  <si>
    <t>07804</t>
  </si>
  <si>
    <t>07870</t>
  </si>
  <si>
    <t>08057</t>
  </si>
  <si>
    <t>08190</t>
  </si>
  <si>
    <t>08291</t>
  </si>
  <si>
    <t>08516</t>
  </si>
  <si>
    <t>08602</t>
  </si>
  <si>
    <t>08767</t>
  </si>
  <si>
    <t>09276</t>
  </si>
  <si>
    <t>09395</t>
  </si>
  <si>
    <t>09402</t>
  </si>
  <si>
    <t>09414</t>
  </si>
  <si>
    <t>09473</t>
  </si>
  <si>
    <t>09500</t>
  </si>
  <si>
    <t>09501</t>
  </si>
  <si>
    <t>09581</t>
  </si>
  <si>
    <t>09588</t>
  </si>
  <si>
    <t>09594</t>
  </si>
  <si>
    <t>09622</t>
  </si>
  <si>
    <t>09673</t>
  </si>
  <si>
    <t>09677</t>
  </si>
  <si>
    <t>09743</t>
  </si>
  <si>
    <t>09748</t>
  </si>
  <si>
    <t>09767</t>
  </si>
  <si>
    <t>09790</t>
  </si>
  <si>
    <t>09818</t>
  </si>
  <si>
    <t>09873</t>
  </si>
  <si>
    <t>09876</t>
  </si>
  <si>
    <t>09896</t>
  </si>
  <si>
    <t>09957</t>
  </si>
  <si>
    <t>09958</t>
  </si>
  <si>
    <t>10158</t>
  </si>
  <si>
    <t>10175</t>
  </si>
  <si>
    <t>10237</t>
  </si>
  <si>
    <t>10388</t>
  </si>
  <si>
    <t>10389</t>
  </si>
  <si>
    <t>10441</t>
  </si>
  <si>
    <t>10542</t>
  </si>
  <si>
    <t>10916</t>
  </si>
  <si>
    <t>10947</t>
  </si>
  <si>
    <t>10955</t>
  </si>
  <si>
    <t>15730</t>
  </si>
  <si>
    <t>10579</t>
  </si>
  <si>
    <t>07866</t>
  </si>
  <si>
    <t>08430</t>
  </si>
  <si>
    <t>08871</t>
  </si>
  <si>
    <t>08883</t>
  </si>
  <si>
    <t>08942</t>
  </si>
  <si>
    <t>09014</t>
  </si>
  <si>
    <t>09080</t>
  </si>
  <si>
    <t>09190</t>
  </si>
  <si>
    <t>09309</t>
  </si>
  <si>
    <t>09475</t>
  </si>
  <si>
    <t>09506</t>
  </si>
  <si>
    <t>09534</t>
  </si>
  <si>
    <t>09807</t>
  </si>
  <si>
    <t>09908</t>
  </si>
  <si>
    <t>10551</t>
  </si>
  <si>
    <t>10586</t>
  </si>
  <si>
    <t>10608</t>
  </si>
  <si>
    <t>10609</t>
  </si>
  <si>
    <t>10622</t>
  </si>
  <si>
    <t>10645</t>
  </si>
  <si>
    <t>10647</t>
  </si>
  <si>
    <t>10666</t>
  </si>
  <si>
    <t>10667</t>
  </si>
  <si>
    <t>10744</t>
  </si>
  <si>
    <t>10752</t>
  </si>
  <si>
    <t>10788</t>
  </si>
  <si>
    <t>10789</t>
  </si>
  <si>
    <t>10836</t>
  </si>
  <si>
    <t>08618</t>
  </si>
  <si>
    <t>10769</t>
  </si>
  <si>
    <t>10571</t>
  </si>
  <si>
    <t>10927</t>
  </si>
  <si>
    <t>07102</t>
  </si>
  <si>
    <t>07362</t>
  </si>
  <si>
    <t>09927</t>
  </si>
  <si>
    <t>10716</t>
  </si>
  <si>
    <t>10865</t>
  </si>
  <si>
    <t>07337</t>
  </si>
  <si>
    <t>07340</t>
  </si>
  <si>
    <t>07834</t>
  </si>
  <si>
    <t>07863</t>
  </si>
  <si>
    <t>07911</t>
  </si>
  <si>
    <t>08003</t>
  </si>
  <si>
    <t>08332</t>
  </si>
  <si>
    <t>08489</t>
  </si>
  <si>
    <t>08947</t>
  </si>
  <si>
    <t>08962</t>
  </si>
  <si>
    <t>09179</t>
  </si>
  <si>
    <t>09188</t>
  </si>
  <si>
    <t>09199</t>
  </si>
  <si>
    <t>09289</t>
  </si>
  <si>
    <t>09324</t>
  </si>
  <si>
    <t>09405</t>
  </si>
  <si>
    <t>09406</t>
  </si>
  <si>
    <t>09409</t>
  </si>
  <si>
    <t>09423</t>
  </si>
  <si>
    <t>09424</t>
  </si>
  <si>
    <t>09447</t>
  </si>
  <si>
    <t>09467</t>
  </si>
  <si>
    <t>09468</t>
  </si>
  <si>
    <t>09875</t>
  </si>
  <si>
    <t>09904</t>
  </si>
  <si>
    <t>10033</t>
  </si>
  <si>
    <t>10043</t>
  </si>
  <si>
    <t>10340</t>
  </si>
  <si>
    <t>10350</t>
  </si>
  <si>
    <t>10371</t>
  </si>
  <si>
    <t>10403</t>
  </si>
  <si>
    <t>10498</t>
  </si>
  <si>
    <t>10533</t>
  </si>
  <si>
    <t>10553</t>
  </si>
  <si>
    <t>10554</t>
  </si>
  <si>
    <t>10568</t>
  </si>
  <si>
    <t>10708</t>
  </si>
  <si>
    <t>10721</t>
  </si>
  <si>
    <t>10722</t>
  </si>
  <si>
    <t>10729</t>
  </si>
  <si>
    <t>10730</t>
  </si>
  <si>
    <t>10740</t>
  </si>
  <si>
    <t>10756</t>
  </si>
  <si>
    <t>10918</t>
  </si>
  <si>
    <t>10928</t>
  </si>
  <si>
    <t>10941</t>
  </si>
  <si>
    <t>07266</t>
  </si>
  <si>
    <t>07278</t>
  </si>
  <si>
    <t>07350</t>
  </si>
  <si>
    <t>07642</t>
  </si>
  <si>
    <t>07888</t>
  </si>
  <si>
    <t>07948</t>
  </si>
  <si>
    <t>08170</t>
  </si>
  <si>
    <t>08635</t>
  </si>
  <si>
    <t>08772</t>
  </si>
  <si>
    <t>08840</t>
  </si>
  <si>
    <t>08971</t>
  </si>
  <si>
    <t>08983</t>
  </si>
  <si>
    <t>09161</t>
  </si>
  <si>
    <t>09167</t>
  </si>
  <si>
    <t>09253</t>
  </si>
  <si>
    <t>09357</t>
  </si>
  <si>
    <t>09643</t>
  </si>
  <si>
    <t>09723</t>
  </si>
  <si>
    <t>09742</t>
  </si>
  <si>
    <t>09868</t>
  </si>
  <si>
    <t>10020</t>
  </si>
  <si>
    <t>10032</t>
  </si>
  <si>
    <t>10078</t>
  </si>
  <si>
    <t>10111</t>
  </si>
  <si>
    <t>10227</t>
  </si>
  <si>
    <t>10519</t>
  </si>
  <si>
    <t>10742</t>
  </si>
  <si>
    <t>10754</t>
  </si>
  <si>
    <t>10942</t>
  </si>
  <si>
    <t>07332</t>
  </si>
  <si>
    <t>07947</t>
  </si>
  <si>
    <t>08264</t>
  </si>
  <si>
    <t>08968</t>
  </si>
  <si>
    <t>08993</t>
  </si>
  <si>
    <t>09474</t>
  </si>
  <si>
    <t>09562</t>
  </si>
  <si>
    <t>09749</t>
  </si>
  <si>
    <t>10099</t>
  </si>
  <si>
    <t>10540</t>
  </si>
  <si>
    <t>10548</t>
  </si>
  <si>
    <t>10565</t>
  </si>
  <si>
    <t>10580</t>
  </si>
  <si>
    <t>10693</t>
  </si>
  <si>
    <t>10694</t>
  </si>
  <si>
    <t>10699</t>
  </si>
  <si>
    <t>10700</t>
  </si>
  <si>
    <t>07486</t>
  </si>
  <si>
    <t>07813</t>
  </si>
  <si>
    <t>08151</t>
  </si>
  <si>
    <t>08251</t>
  </si>
  <si>
    <t>08554</t>
  </si>
  <si>
    <t>08839</t>
  </si>
  <si>
    <t>09195</t>
  </si>
  <si>
    <t>09727</t>
  </si>
  <si>
    <t>09894</t>
  </si>
  <si>
    <t>09924</t>
  </si>
  <si>
    <t>09983</t>
  </si>
  <si>
    <t>10194</t>
  </si>
  <si>
    <t>10210</t>
  </si>
  <si>
    <t>10424</t>
  </si>
  <si>
    <t>10502</t>
  </si>
  <si>
    <t>10748</t>
  </si>
  <si>
    <t>10758</t>
  </si>
  <si>
    <t>10772</t>
  </si>
  <si>
    <t>10913</t>
  </si>
  <si>
    <t>10500</t>
  </si>
  <si>
    <t>10525</t>
  </si>
  <si>
    <t>10607</t>
  </si>
  <si>
    <t>04012</t>
  </si>
  <si>
    <t>07909</t>
  </si>
  <si>
    <t>07966</t>
  </si>
  <si>
    <t>08026</t>
  </si>
  <si>
    <t>08055</t>
  </si>
  <si>
    <t>08213</t>
  </si>
  <si>
    <t>08371</t>
  </si>
  <si>
    <t>08560</t>
  </si>
  <si>
    <t>08777</t>
  </si>
  <si>
    <t>08827</t>
  </si>
  <si>
    <t>08870</t>
  </si>
  <si>
    <t>08878</t>
  </si>
  <si>
    <t>09316</t>
  </si>
  <si>
    <t>09511</t>
  </si>
  <si>
    <t>09644</t>
  </si>
  <si>
    <t>09664</t>
  </si>
  <si>
    <t>09916</t>
  </si>
  <si>
    <t>09923</t>
  </si>
  <si>
    <t>10055</t>
  </si>
  <si>
    <t>10229</t>
  </si>
  <si>
    <t>10373</t>
  </si>
  <si>
    <t>10522</t>
  </si>
  <si>
    <t>10737</t>
  </si>
  <si>
    <t>10803</t>
  </si>
  <si>
    <t>10842</t>
  </si>
  <si>
    <t>10850</t>
  </si>
  <si>
    <t>10853</t>
  </si>
  <si>
    <t>10860</t>
  </si>
  <si>
    <t>10929</t>
  </si>
  <si>
    <t>10954</t>
  </si>
  <si>
    <t>10381</t>
  </si>
  <si>
    <t>07936</t>
  </si>
  <si>
    <t>09351</t>
  </si>
  <si>
    <t>09816</t>
  </si>
  <si>
    <t>10535</t>
  </si>
  <si>
    <t>10771</t>
  </si>
  <si>
    <t>10933</t>
  </si>
  <si>
    <t>07271</t>
  </si>
  <si>
    <t>07274</t>
  </si>
  <si>
    <t>07345</t>
  </si>
  <si>
    <t>07445</t>
  </si>
  <si>
    <t>08013</t>
  </si>
  <si>
    <t>08345</t>
  </si>
  <si>
    <t>09792</t>
  </si>
  <si>
    <t>10146</t>
  </si>
  <si>
    <t>10585</t>
  </si>
  <si>
    <t>10643</t>
  </si>
  <si>
    <t>10685</t>
  </si>
  <si>
    <t>10755</t>
  </si>
  <si>
    <t>10767</t>
  </si>
  <si>
    <t>10779</t>
  </si>
  <si>
    <t>10784</t>
  </si>
  <si>
    <t>10802</t>
  </si>
  <si>
    <t>07302</t>
  </si>
  <si>
    <t>07374</t>
  </si>
  <si>
    <t>07404</t>
  </si>
  <si>
    <t>09871</t>
  </si>
  <si>
    <t>10346</t>
  </si>
  <si>
    <t>04121</t>
  </si>
  <si>
    <t>07496</t>
  </si>
  <si>
    <t>07851</t>
  </si>
  <si>
    <t>08346</t>
  </si>
  <si>
    <t>08439</t>
  </si>
  <si>
    <t>08714</t>
  </si>
  <si>
    <t>08773</t>
  </si>
  <si>
    <t>08912</t>
  </si>
  <si>
    <t>09123</t>
  </si>
  <si>
    <t>09224</t>
  </si>
  <si>
    <t>09233</t>
  </si>
  <si>
    <t>09278</t>
  </si>
  <si>
    <t>09302</t>
  </si>
  <si>
    <t>09440</t>
  </si>
  <si>
    <t>09441</t>
  </si>
  <si>
    <t>09482</t>
  </si>
  <si>
    <t>09510</t>
  </si>
  <si>
    <t>09550</t>
  </si>
  <si>
    <t>09552</t>
  </si>
  <si>
    <t>09680</t>
  </si>
  <si>
    <t>09691</t>
  </si>
  <si>
    <t>09809</t>
  </si>
  <si>
    <t>09820</t>
  </si>
  <si>
    <t>09936</t>
  </si>
  <si>
    <t>10009</t>
  </si>
  <si>
    <t>10084</t>
  </si>
  <si>
    <t>10189</t>
  </si>
  <si>
    <t>10377</t>
  </si>
  <si>
    <t>10408</t>
  </si>
  <si>
    <t>10409</t>
  </si>
  <si>
    <t>10438</t>
  </si>
  <si>
    <t>10472</t>
  </si>
  <si>
    <t>10497</t>
  </si>
  <si>
    <t>10670</t>
  </si>
  <si>
    <t>10671</t>
  </si>
  <si>
    <t>10675</t>
  </si>
  <si>
    <t>10676</t>
  </si>
  <si>
    <t>10677</t>
  </si>
  <si>
    <t>10678</t>
  </si>
  <si>
    <t>10681</t>
  </si>
  <si>
    <t>10682</t>
  </si>
  <si>
    <t>10698</t>
  </si>
  <si>
    <t>10706</t>
  </si>
  <si>
    <t>10713</t>
  </si>
  <si>
    <t>10759</t>
  </si>
  <si>
    <t>10760</t>
  </si>
  <si>
    <t>10762</t>
  </si>
  <si>
    <t>10763</t>
  </si>
  <si>
    <t>10765</t>
  </si>
  <si>
    <t>10774</t>
  </si>
  <si>
    <t>10785</t>
  </si>
  <si>
    <t>10791</t>
  </si>
  <si>
    <t>10792</t>
  </si>
  <si>
    <t>10800</t>
  </si>
  <si>
    <t>10804</t>
  </si>
  <si>
    <t>10805</t>
  </si>
  <si>
    <t>10806</t>
  </si>
  <si>
    <t>10807</t>
  </si>
  <si>
    <t>10808</t>
  </si>
  <si>
    <t>10809</t>
  </si>
  <si>
    <t>10810</t>
  </si>
  <si>
    <t>10813</t>
  </si>
  <si>
    <t>10814</t>
  </si>
  <si>
    <t>10815</t>
  </si>
  <si>
    <t>10818</t>
  </si>
  <si>
    <t>10819</t>
  </si>
  <si>
    <t>10821</t>
  </si>
  <si>
    <t>10822</t>
  </si>
  <si>
    <t>10837</t>
  </si>
  <si>
    <t>10839</t>
  </si>
  <si>
    <t>10841</t>
  </si>
  <si>
    <t>10843</t>
  </si>
  <si>
    <t>10844</t>
  </si>
  <si>
    <t>10845</t>
  </si>
  <si>
    <t>10846</t>
  </si>
  <si>
    <t>10847</t>
  </si>
  <si>
    <t>10848</t>
  </si>
  <si>
    <t>10849</t>
  </si>
  <si>
    <t>10851</t>
  </si>
  <si>
    <t>10852</t>
  </si>
  <si>
    <t>10854</t>
  </si>
  <si>
    <t>10855</t>
  </si>
  <si>
    <t>10856</t>
  </si>
  <si>
    <t>10857</t>
  </si>
  <si>
    <t>10858</t>
  </si>
  <si>
    <t>10859</t>
  </si>
  <si>
    <t>10866</t>
  </si>
  <si>
    <t>10871</t>
  </si>
  <si>
    <t>10873</t>
  </si>
  <si>
    <t>10874</t>
  </si>
  <si>
    <t>10876</t>
  </si>
  <si>
    <t>10877</t>
  </si>
  <si>
    <t>10879</t>
  </si>
  <si>
    <t>10882</t>
  </si>
  <si>
    <t>10883</t>
  </si>
  <si>
    <t>10884</t>
  </si>
  <si>
    <t>10885</t>
  </si>
  <si>
    <t>10910</t>
  </si>
  <si>
    <t>10911</t>
  </si>
  <si>
    <t>10912</t>
  </si>
  <si>
    <t>10914</t>
  </si>
  <si>
    <t>10915</t>
  </si>
  <si>
    <t>10917</t>
  </si>
  <si>
    <t>10919</t>
  </si>
  <si>
    <t>10920</t>
  </si>
  <si>
    <t>10932</t>
  </si>
  <si>
    <t>10934</t>
  </si>
  <si>
    <t>10935</t>
  </si>
  <si>
    <t>10943</t>
  </si>
  <si>
    <t>10944</t>
  </si>
  <si>
    <t>10946</t>
  </si>
  <si>
    <t>10951</t>
  </si>
  <si>
    <t>10952</t>
  </si>
  <si>
    <t>15494</t>
  </si>
  <si>
    <t>08918</t>
  </si>
  <si>
    <t>09582</t>
  </si>
  <si>
    <t>10578</t>
  </si>
  <si>
    <t>10864</t>
  </si>
  <si>
    <t>07599</t>
  </si>
  <si>
    <t>08600</t>
  </si>
  <si>
    <t>08666</t>
  </si>
  <si>
    <t>08697</t>
  </si>
  <si>
    <t>08833</t>
  </si>
  <si>
    <t>08955</t>
  </si>
  <si>
    <t>09103</t>
  </si>
  <si>
    <t>09204</t>
  </si>
  <si>
    <t>09830</t>
  </si>
  <si>
    <t>10426</t>
  </si>
  <si>
    <t>10520</t>
  </si>
  <si>
    <t>10584</t>
  </si>
  <si>
    <t>13232</t>
  </si>
  <si>
    <t>15333</t>
  </si>
  <si>
    <t>07460</t>
  </si>
  <si>
    <t>07519</t>
  </si>
  <si>
    <t>08571</t>
  </si>
  <si>
    <t>08851</t>
  </si>
  <si>
    <t>08858</t>
  </si>
  <si>
    <t>09239</t>
  </si>
  <si>
    <t>09647</t>
  </si>
  <si>
    <t>09125</t>
  </si>
  <si>
    <t>10816</t>
  </si>
  <si>
    <t>10817</t>
  </si>
  <si>
    <t>10886</t>
  </si>
  <si>
    <t>10925</t>
  </si>
  <si>
    <t>10926</t>
  </si>
  <si>
    <t>10936</t>
  </si>
  <si>
    <t>10937</t>
  </si>
  <si>
    <t>Ghulam Mustafa -</t>
  </si>
  <si>
    <t>Hameed Khan -</t>
  </si>
  <si>
    <t>Muhammad Bilal .</t>
  </si>
  <si>
    <t>Zia -ul Hassan</t>
  </si>
  <si>
    <t>Arshad  Hussain</t>
  </si>
  <si>
    <t>Ghulam</t>
  </si>
  <si>
    <t>Muhammad  Shafi</t>
  </si>
  <si>
    <t>M. Nadeem</t>
  </si>
  <si>
    <t>Asad Ali Siddiqui</t>
  </si>
  <si>
    <t>Muhammad  Ibrahim</t>
  </si>
  <si>
    <t>Raheel Hussain Siddiqui</t>
  </si>
  <si>
    <t>Mustaqeem - -</t>
  </si>
  <si>
    <t>Aqeel Ahmed -</t>
  </si>
  <si>
    <t>Mehdi Hassan Askari</t>
  </si>
  <si>
    <t>Rehan - -</t>
  </si>
  <si>
    <t>Noman - -</t>
  </si>
  <si>
    <t>Arshad Ali Mehar</t>
  </si>
  <si>
    <t>Syed Kamal -</t>
  </si>
  <si>
    <t>Syed Athar Ali</t>
  </si>
  <si>
    <t>Kashif - -</t>
  </si>
  <si>
    <t>Muhammad Noman -</t>
  </si>
  <si>
    <t>Muhammad Hussain -</t>
  </si>
  <si>
    <t>Sher Jan -</t>
  </si>
  <si>
    <t>Mutahir Tayyab -</t>
  </si>
  <si>
    <t>Muhammad Hamid -</t>
  </si>
  <si>
    <t>Muhammad Ahmed -</t>
  </si>
  <si>
    <t>Arsalan Ali -</t>
  </si>
  <si>
    <t>Babar Ali -</t>
  </si>
  <si>
    <t>Muneeb Khan -</t>
  </si>
  <si>
    <t>Muhammad Sohail -</t>
  </si>
  <si>
    <t>Abdul Rehman -</t>
  </si>
  <si>
    <t>Anus - -</t>
  </si>
  <si>
    <t>Abdul Samad -</t>
  </si>
  <si>
    <t>Muhammad Faizan -</t>
  </si>
  <si>
    <t>Irfan Ali -</t>
  </si>
  <si>
    <t>Qasim - -</t>
  </si>
  <si>
    <t>Sabir Hussain .</t>
  </si>
  <si>
    <t>Muhammad Rameez .</t>
  </si>
  <si>
    <t>Munib Rehman -</t>
  </si>
  <si>
    <t>Muhammad Baqar Ali</t>
  </si>
  <si>
    <t>Raees . .</t>
  </si>
  <si>
    <t>Muhammad Hasnain -</t>
  </si>
  <si>
    <t>Muhammad Junaid Qureshi</t>
  </si>
  <si>
    <t>Zulfiqar - -</t>
  </si>
  <si>
    <t>Waqar Ahmed Khan</t>
  </si>
  <si>
    <t>Shaukat - -</t>
  </si>
  <si>
    <t>Moiz ul Haq</t>
  </si>
  <si>
    <t>Abdul Rehman Khan Yousuf Zai</t>
  </si>
  <si>
    <t>Syed Qaiser Ahmed</t>
  </si>
  <si>
    <t>Muhammad Asad Nabi</t>
  </si>
  <si>
    <t>Muhammad Ayaz .</t>
  </si>
  <si>
    <t>Shoukat</t>
  </si>
  <si>
    <t>Ismail - -</t>
  </si>
  <si>
    <t>Sultan Ali -</t>
  </si>
  <si>
    <t>Muhammad Hassan Ali</t>
  </si>
  <si>
    <t>Muhammad Salim -</t>
  </si>
  <si>
    <t>Ayaz Ali -</t>
  </si>
  <si>
    <t>Syed Munawar Ali</t>
  </si>
  <si>
    <t>Salman Khan -</t>
  </si>
  <si>
    <t>Danish . .</t>
  </si>
  <si>
    <t>Shahnawaz . .</t>
  </si>
  <si>
    <t>Ashal . .</t>
  </si>
  <si>
    <t>Noman . .</t>
  </si>
  <si>
    <t>Abdul Wajid Khan</t>
  </si>
  <si>
    <t>Rashid Ahmed</t>
  </si>
  <si>
    <t>Nazeer khan</t>
  </si>
  <si>
    <t>Muhammad  Shahid</t>
  </si>
  <si>
    <t>Fateh Muhammad -</t>
  </si>
  <si>
    <t>Asad Ullah -</t>
  </si>
  <si>
    <t>Malik Muhammad Yaseen</t>
  </si>
  <si>
    <t>Kafeel Ahmed -</t>
  </si>
  <si>
    <t>Muhammad Ayaz -</t>
  </si>
  <si>
    <t>Muhammad Mursaleen -</t>
  </si>
  <si>
    <t>Muhammad Owais -</t>
  </si>
  <si>
    <t>Asad Ali Shah</t>
  </si>
  <si>
    <t>Muhammad Yasir Rehman</t>
  </si>
  <si>
    <t>Salman Ahmed Siddiqui</t>
  </si>
  <si>
    <t>Muhammad Aslam Shah</t>
  </si>
  <si>
    <t>Umair Ahmed -</t>
  </si>
  <si>
    <t>Sajid Baig -</t>
  </si>
  <si>
    <t>Raza Hussain -</t>
  </si>
  <si>
    <t>Muhammad Baksh -</t>
  </si>
  <si>
    <t>Kamran . .</t>
  </si>
  <si>
    <t>Muhammad Danish .</t>
  </si>
  <si>
    <t>Azra Begum</t>
  </si>
  <si>
    <t>Kamaluddin</t>
  </si>
  <si>
    <t>Musarrat Ali</t>
  </si>
  <si>
    <t>Faiz  Ahmed</t>
  </si>
  <si>
    <t>Javed Ali Khan</t>
  </si>
  <si>
    <t>Syed Raza Hussain</t>
  </si>
  <si>
    <t>Muhammad  Yaseen</t>
  </si>
  <si>
    <t>Kafeel  Ahmed</t>
  </si>
  <si>
    <t>Ashfaq - Ahmed</t>
  </si>
  <si>
    <t>Shiekh Muhammad Shoaib Charkha</t>
  </si>
  <si>
    <t>Mehfooz Khan -</t>
  </si>
  <si>
    <t>Syed Aqil Hussain</t>
  </si>
  <si>
    <t>Muhammad Jameel -</t>
  </si>
  <si>
    <t>Hira - -</t>
  </si>
  <si>
    <t>Abbas Ali -</t>
  </si>
  <si>
    <t>Ghulam Sarwar -</t>
  </si>
  <si>
    <t>Altaf Ali Hisbani</t>
  </si>
  <si>
    <t>Sehar Bano -</t>
  </si>
  <si>
    <t>Muhammad Rehman -</t>
  </si>
  <si>
    <t>Asif - -</t>
  </si>
  <si>
    <t>Aamir Zaib -</t>
  </si>
  <si>
    <t>Sajid Ali -</t>
  </si>
  <si>
    <t>Ali Raza -</t>
  </si>
  <si>
    <t>Nadir Ali -</t>
  </si>
  <si>
    <t>Syeda Ambreen Bano</t>
  </si>
  <si>
    <t>Muhammad Javed -</t>
  </si>
  <si>
    <t>Muhammad Anees -</t>
  </si>
  <si>
    <t>Muhammad Hassan -</t>
  </si>
  <si>
    <t>Irum - -</t>
  </si>
  <si>
    <t>Shahzad Ali -</t>
  </si>
  <si>
    <t>Muhammad Junaid Khan Warsi</t>
  </si>
  <si>
    <t>Umair Ahmed Siddiqui</t>
  </si>
  <si>
    <t>Asma Bibi -</t>
  </si>
  <si>
    <t>Sobia - -</t>
  </si>
  <si>
    <t>Zarak Khan -</t>
  </si>
  <si>
    <t>Waheed Hassan -</t>
  </si>
  <si>
    <t>Muhammad Asim -</t>
  </si>
  <si>
    <t>Sabra - -</t>
  </si>
  <si>
    <t>Ghulam Nabi Turk</t>
  </si>
  <si>
    <t>Muhammad Aatif -</t>
  </si>
  <si>
    <t>Abdul Khaliq -</t>
  </si>
  <si>
    <t>Muhammad Adeel Bhatti</t>
  </si>
  <si>
    <t>Sana Habib .</t>
  </si>
  <si>
    <t>Sania Rizwan .</t>
  </si>
  <si>
    <t>Ramsha - -</t>
  </si>
  <si>
    <t>Sohail Shabbir -</t>
  </si>
  <si>
    <t>Munawar  Masih</t>
  </si>
  <si>
    <t>Gulbahar - -</t>
  </si>
  <si>
    <t>Zahid Khan -</t>
  </si>
  <si>
    <t>Shahid Ali -</t>
  </si>
  <si>
    <t>Aakash Rasheed -</t>
  </si>
  <si>
    <t>Ali Gul -</t>
  </si>
  <si>
    <t>Aric - -</t>
  </si>
  <si>
    <t>Asif Masih -</t>
  </si>
  <si>
    <t>Dost Ali -</t>
  </si>
  <si>
    <t>Asim - -</t>
  </si>
  <si>
    <t>Faisal - -</t>
  </si>
  <si>
    <t>Nadeem Ali -</t>
  </si>
  <si>
    <t>Farooq Ali -</t>
  </si>
  <si>
    <t>Wilson - -</t>
  </si>
  <si>
    <t>Mushtaq - -</t>
  </si>
  <si>
    <t>Romeo - -</t>
  </si>
  <si>
    <t>Naseem Masih -</t>
  </si>
  <si>
    <t>Tanveer - -</t>
  </si>
  <si>
    <t>Aamir . .</t>
  </si>
  <si>
    <t>Albert Gill -</t>
  </si>
  <si>
    <t>Tehseen . .</t>
  </si>
  <si>
    <t>Saghar . .</t>
  </si>
  <si>
    <t>John Irfan -</t>
  </si>
  <si>
    <t>Sharukh Younus .</t>
  </si>
  <si>
    <t>Austin Gill -</t>
  </si>
  <si>
    <t>Shahbaz - -</t>
  </si>
  <si>
    <t>John Masih .</t>
  </si>
  <si>
    <t>Muhammad Junaid -</t>
  </si>
  <si>
    <t>Muhammad Muzammil -</t>
  </si>
  <si>
    <t>Muhammad Huzaifa -</t>
  </si>
  <si>
    <t>Ahmed Raza .</t>
  </si>
  <si>
    <t>Aftab Ahmed -</t>
  </si>
  <si>
    <t>Bhoora</t>
  </si>
  <si>
    <t>Muhammad Shabbir .</t>
  </si>
  <si>
    <t>Abdul Wakeel Khan</t>
  </si>
  <si>
    <t>Muhammad Imran Hussain</t>
  </si>
  <si>
    <t>Abdul  Rehman</t>
  </si>
  <si>
    <t>Muhammad  Rafiq</t>
  </si>
  <si>
    <t>Rizwan  Haider</t>
  </si>
  <si>
    <t>Sanaullah</t>
  </si>
  <si>
    <t>Muhammad Faheem Uddin</t>
  </si>
  <si>
    <t>Muhammad Kashif Khan</t>
  </si>
  <si>
    <t>Daniyal Ahmed -</t>
  </si>
  <si>
    <t>Muhammad Arif -</t>
  </si>
  <si>
    <t>Sohail Khan -</t>
  </si>
  <si>
    <t>Muhammad Irfan -</t>
  </si>
  <si>
    <t>Rahib Ali -</t>
  </si>
  <si>
    <t>Aamir Hussain -</t>
  </si>
  <si>
    <t>Owais Ali -</t>
  </si>
  <si>
    <t>Muhammad Bilal -</t>
  </si>
  <si>
    <t>Wakeel Ahmed -</t>
  </si>
  <si>
    <t>Shahrukh - -</t>
  </si>
  <si>
    <t>Syed Shahnawaz Alam</t>
  </si>
  <si>
    <t>Muhammad Imran -</t>
  </si>
  <si>
    <t>Muhammad Shahzad -</t>
  </si>
  <si>
    <t>Abdul Majeed -</t>
  </si>
  <si>
    <t>Kamil - -</t>
  </si>
  <si>
    <t>Iftikhar Ahmed -</t>
  </si>
  <si>
    <t>Niaz Hussain -</t>
  </si>
  <si>
    <t>Abdul Haq - -</t>
  </si>
  <si>
    <t>Muhammad Asif -</t>
  </si>
  <si>
    <t>Aamir Khan -</t>
  </si>
  <si>
    <t>Saleem - -</t>
  </si>
  <si>
    <t>Abdul Sattar -</t>
  </si>
  <si>
    <t>Muhammad Haneef -</t>
  </si>
  <si>
    <t>Akhtar - -</t>
  </si>
  <si>
    <t>Muhammad Faizan Alam</t>
  </si>
  <si>
    <t>Ali Akhtar -</t>
  </si>
  <si>
    <t>Muhammad Shahrukh -</t>
  </si>
  <si>
    <t>Abdul Kareem .</t>
  </si>
  <si>
    <t>Muzamil . .</t>
  </si>
  <si>
    <t>Rauf Ahmed .</t>
  </si>
  <si>
    <t>Huzaifa . .</t>
  </si>
  <si>
    <t>Muhammad Daniyal .</t>
  </si>
  <si>
    <t>Maqsood Ahmed -</t>
  </si>
  <si>
    <t>Shahid Hussain .</t>
  </si>
  <si>
    <t>Mirza Gulzar Baig</t>
  </si>
  <si>
    <t>Muhammad Taimoor Khan</t>
  </si>
  <si>
    <t>Muhammad Waseem Khan</t>
  </si>
  <si>
    <t>Ahmed  Hussain</t>
  </si>
  <si>
    <t>Tanveer Ahmed Khan</t>
  </si>
  <si>
    <t>Jahangir  Khan</t>
  </si>
  <si>
    <t>Faheem  Ali</t>
  </si>
  <si>
    <t>Yousuf</t>
  </si>
  <si>
    <t>Ahsan Ud Din</t>
  </si>
  <si>
    <t>Muhammad Muneer -</t>
  </si>
  <si>
    <t>Abbas Hayat -</t>
  </si>
  <si>
    <t>Afzal Din -</t>
  </si>
  <si>
    <t>Rashid Ahmed Khan Lodhi</t>
  </si>
  <si>
    <t>Azeem Ali -</t>
  </si>
  <si>
    <t>Muhammad Usman -</t>
  </si>
  <si>
    <t>Muhammad Shezan Khan</t>
  </si>
  <si>
    <t>Muhammad Noman Kamal</t>
  </si>
  <si>
    <t>Anees Hanif -</t>
  </si>
  <si>
    <t>Sikandar - -</t>
  </si>
  <si>
    <t>Muhammad Arsalan -</t>
  </si>
  <si>
    <t>Muhammad Usama -</t>
  </si>
  <si>
    <t>Rana Muhammad Faraz</t>
  </si>
  <si>
    <t>Muhammad Jaffar .</t>
  </si>
  <si>
    <t>Khaliq Shakeel .</t>
  </si>
  <si>
    <t>S-Najam Ahmed Naeem</t>
  </si>
  <si>
    <t>Syed Farhan Ghani</t>
  </si>
  <si>
    <t>Shaikh Muhammad Sohail Churkha</t>
  </si>
  <si>
    <t>Umair Ali Khan</t>
  </si>
  <si>
    <t>Sufiyan - -</t>
  </si>
  <si>
    <t>Hamza Bashir -</t>
  </si>
  <si>
    <t>Fazal Waheed -</t>
  </si>
  <si>
    <t>Jaweed Ashraf -</t>
  </si>
  <si>
    <t>Zubair - -</t>
  </si>
  <si>
    <t>Hameed Ullah -</t>
  </si>
  <si>
    <t>Ghulam Fareed -</t>
  </si>
  <si>
    <t>Gulab - -</t>
  </si>
  <si>
    <t>Nadeem - -</t>
  </si>
  <si>
    <t>Syed Rizwan Ali Rizvi</t>
  </si>
  <si>
    <t>Rizwan - -</t>
  </si>
  <si>
    <t>Muhammad Raveel Khan</t>
  </si>
  <si>
    <t>Zaheer . .</t>
  </si>
  <si>
    <t>Shoaib . .</t>
  </si>
  <si>
    <t>Abdul  Waheed</t>
  </si>
  <si>
    <t>Khursheed Muhammad Khan</t>
  </si>
  <si>
    <t>Muhammad Rizwan -</t>
  </si>
  <si>
    <t>Abdul Haleem -</t>
  </si>
  <si>
    <t>Kashan Javed -</t>
  </si>
  <si>
    <t>Noor Jamal -</t>
  </si>
  <si>
    <t>Ahmed Ali -</t>
  </si>
  <si>
    <t>Muhammad FAizan Raz</t>
  </si>
  <si>
    <t>Irfan - -</t>
  </si>
  <si>
    <t>Islam Uddin -</t>
  </si>
  <si>
    <t>Abdul Sami -</t>
  </si>
  <si>
    <t>Farhan - -</t>
  </si>
  <si>
    <t>Muhammad Salman -</t>
  </si>
  <si>
    <t>Rehman Ahmed Khan</t>
  </si>
  <si>
    <t>Hassan Khan -</t>
  </si>
  <si>
    <t>Abdul Rehman Ahmed Khan</t>
  </si>
  <si>
    <t>Sharoze Khan -</t>
  </si>
  <si>
    <t>Abdul Raheem -</t>
  </si>
  <si>
    <t>Shafeeq Ahmed -</t>
  </si>
  <si>
    <t>Muhammad Mumtaz -</t>
  </si>
  <si>
    <t>Aashiq  Hussain</t>
  </si>
  <si>
    <t>Muhammad  Shakir</t>
  </si>
  <si>
    <t>Muhammad Sarfaraz - -</t>
  </si>
  <si>
    <t>khadim Hussain Arain -</t>
  </si>
  <si>
    <t>Subhan Baig -</t>
  </si>
  <si>
    <t>Allah Dina -</t>
  </si>
  <si>
    <t>Abdul Latif -</t>
  </si>
  <si>
    <t>Haqnawaz - -</t>
  </si>
  <si>
    <t>Shoukat Ali -</t>
  </si>
  <si>
    <t>Nazeer Ahmed -</t>
  </si>
  <si>
    <t>Basheer Ahmed -</t>
  </si>
  <si>
    <t>Syed Aamir Raza</t>
  </si>
  <si>
    <t>Tahir - -</t>
  </si>
  <si>
    <t>Shahid - -</t>
  </si>
  <si>
    <t>Sher Khan -</t>
  </si>
  <si>
    <t>Asghar Ali -</t>
  </si>
  <si>
    <t>Muhammad Umair Irfan</t>
  </si>
  <si>
    <t>Muhammad Razaqat -</t>
  </si>
  <si>
    <t>Abdul Qayyum Khan</t>
  </si>
  <si>
    <t>Munawar Khan .</t>
  </si>
  <si>
    <t>Muhammad Islam .</t>
  </si>
  <si>
    <t>Sajid Ali .</t>
  </si>
  <si>
    <t>Ghulam Hussain .</t>
  </si>
  <si>
    <t>Furqan . .</t>
  </si>
  <si>
    <t>Asif . .</t>
  </si>
  <si>
    <t>Faiz Ullah .</t>
  </si>
  <si>
    <t>Muhammad Ali -</t>
  </si>
  <si>
    <t>Zeeshan  Qureshi</t>
  </si>
  <si>
    <t>Umair - -</t>
  </si>
  <si>
    <t>Yasir Ali -</t>
  </si>
  <si>
    <t>Qurban Ali -</t>
  </si>
  <si>
    <t>Shama - -</t>
  </si>
  <si>
    <t>Razi Uddin -</t>
  </si>
  <si>
    <t>Razia  Sultana</t>
  </si>
  <si>
    <t>M. Irfan Shah</t>
  </si>
  <si>
    <t>Muhammad  Wahid</t>
  </si>
  <si>
    <t>Abdul  Qadir</t>
  </si>
  <si>
    <t>Shahbaz - Saleem</t>
  </si>
  <si>
    <t>Muhammad Shakeel -</t>
  </si>
  <si>
    <t>Hunain Ul Haq -</t>
  </si>
  <si>
    <t>Muhammad Sikandar Qureshi</t>
  </si>
  <si>
    <t>Hamza - -</t>
  </si>
  <si>
    <t>Majeed Ullah -</t>
  </si>
  <si>
    <t>Muhammad Nabeel -</t>
  </si>
  <si>
    <t>Faizan Imran -</t>
  </si>
  <si>
    <t>Muhammad Awais -</t>
  </si>
  <si>
    <t>Hassan Ali Khan</t>
  </si>
  <si>
    <t>Abdul Samad .</t>
  </si>
  <si>
    <t>Muhammad  Niaz</t>
  </si>
  <si>
    <t>Aashiq Hussain</t>
  </si>
  <si>
    <t>Mansoor  Baig</t>
  </si>
  <si>
    <t>Asad Ali -</t>
  </si>
  <si>
    <t>Qaiser</t>
  </si>
  <si>
    <t>Junaid Hakeem -</t>
  </si>
  <si>
    <t>Naeema Jameel Khan</t>
  </si>
  <si>
    <t>Riaz Khatoon -</t>
  </si>
  <si>
    <t>Aslam Pervaiz -</t>
  </si>
  <si>
    <t>Iffat Parveen -</t>
  </si>
  <si>
    <t>Muhammad Naeem -</t>
  </si>
  <si>
    <t>Alauddin - -</t>
  </si>
  <si>
    <t>Yasmeen - -</t>
  </si>
  <si>
    <t>Saeed Ullah -</t>
  </si>
  <si>
    <t>Jahan Ara -</t>
  </si>
  <si>
    <t>Allauddin - -</t>
  </si>
  <si>
    <t>Payal Bai -</t>
  </si>
  <si>
    <t>Resham - -</t>
  </si>
  <si>
    <t>Saddam Hussain -</t>
  </si>
  <si>
    <t>Abdul Basit -</t>
  </si>
  <si>
    <t>Nargis Bai -</t>
  </si>
  <si>
    <t>Shaheen Parveen -</t>
  </si>
  <si>
    <t>Arshad - -</t>
  </si>
  <si>
    <t>Arsalan - -</t>
  </si>
  <si>
    <t>Ghulam Hussain -</t>
  </si>
  <si>
    <t>Muhammad Moiz Ali</t>
  </si>
  <si>
    <t>Sajjad Ali -</t>
  </si>
  <si>
    <t>Faraz Khan -</t>
  </si>
  <si>
    <t>Priya - -</t>
  </si>
  <si>
    <t>Tulsi - -</t>
  </si>
  <si>
    <t>Momal - -</t>
  </si>
  <si>
    <t>Muhammad Fayyaz -</t>
  </si>
  <si>
    <t>Shamim Akhtar -</t>
  </si>
  <si>
    <t>Waqas Ahmed -</t>
  </si>
  <si>
    <t>Muhamamd Ibrahim -</t>
  </si>
  <si>
    <t>Shakir - -</t>
  </si>
  <si>
    <t>Waqar Ahmed -</t>
  </si>
  <si>
    <t>Ali Jan -</t>
  </si>
  <si>
    <t>Muhamamd Akrama -</t>
  </si>
  <si>
    <t>Subhan Alam Farooqui</t>
  </si>
  <si>
    <t>Sajid Hussain .</t>
  </si>
  <si>
    <t>Muhammad Yousuf .</t>
  </si>
  <si>
    <t>Shahid Ahmed .</t>
  </si>
  <si>
    <t>Rabia Naz .</t>
  </si>
  <si>
    <t>Samar Ali Khan</t>
  </si>
  <si>
    <t>Ejaz Hussain -</t>
  </si>
  <si>
    <t>Muhammad Essa -</t>
  </si>
  <si>
    <t>Muhammad Yaseen -</t>
  </si>
  <si>
    <t>Muhammad Irfan .</t>
  </si>
  <si>
    <t>Rani - -</t>
  </si>
  <si>
    <t>Nasir Ali -</t>
  </si>
  <si>
    <t>Shoaib Ali .</t>
  </si>
  <si>
    <t>Sameer Ahmed .</t>
  </si>
  <si>
    <t>Ayaz Baig -</t>
  </si>
  <si>
    <t>Syed Faizan Ali Rizvi</t>
  </si>
  <si>
    <t>Sher Khan .</t>
  </si>
  <si>
    <t>Muhammad Aftab Humayun</t>
  </si>
  <si>
    <t>Fareed Ullah .</t>
  </si>
  <si>
    <t>Muhammad Zulqarnain .</t>
  </si>
  <si>
    <t>Muhammad Ammar .</t>
  </si>
  <si>
    <t>Qurban Ali .</t>
  </si>
  <si>
    <t>Muhammad Abdul Muhib</t>
  </si>
  <si>
    <t>Mubashir Khan .</t>
  </si>
  <si>
    <t>Syed Muhammad Hasnain</t>
  </si>
  <si>
    <t>Muhamnmad Kamran .</t>
  </si>
  <si>
    <t>Naeem Majeed .</t>
  </si>
  <si>
    <t>Shaheen Ahmed Khan</t>
  </si>
  <si>
    <t>Shareef Uddin .</t>
  </si>
  <si>
    <t>Ghulam Abbas .</t>
  </si>
  <si>
    <t>Muhammad Faizan .</t>
  </si>
  <si>
    <t>Preem Chand .</t>
  </si>
  <si>
    <t>Muhammad Ismail .</t>
  </si>
  <si>
    <t>Muhammad Majid .</t>
  </si>
  <si>
    <t>Muhammad Asad Aqeel</t>
  </si>
  <si>
    <t>Shamim Imran Sadiq</t>
  </si>
  <si>
    <t>Anees Ahmed .</t>
  </si>
  <si>
    <t>Durdana . .</t>
  </si>
  <si>
    <t>Moiz . .</t>
  </si>
  <si>
    <t>Muhammad Ashraf .</t>
  </si>
  <si>
    <t>Daniyal Bilal .</t>
  </si>
  <si>
    <t>Allauddin . .</t>
  </si>
  <si>
    <t>Sobia kamran .</t>
  </si>
  <si>
    <t>Muhammad Ahmed .</t>
  </si>
  <si>
    <t>Jan Muhammad .</t>
  </si>
  <si>
    <t>Abdul Rehman .</t>
  </si>
  <si>
    <t>Ibrahim . .</t>
  </si>
  <si>
    <t>Muhammad Usman .</t>
  </si>
  <si>
    <t>Farah - -</t>
  </si>
  <si>
    <t>Abdul Kalam .</t>
  </si>
  <si>
    <t>Muhammad Nabeel .</t>
  </si>
  <si>
    <t>Ejaz Hussain .</t>
  </si>
  <si>
    <t>Muhammad Arif .</t>
  </si>
  <si>
    <t>Rukhsar . .</t>
  </si>
  <si>
    <t>Muhammad Daniyal Qadri</t>
  </si>
  <si>
    <t>Daniyal . .</t>
  </si>
  <si>
    <t>Shahina . .</t>
  </si>
  <si>
    <t>Sajjad Ali .</t>
  </si>
  <si>
    <t>Muhammad Azeem .</t>
  </si>
  <si>
    <t>Muhammad Imran .</t>
  </si>
  <si>
    <t>Muhammad Ameen .</t>
  </si>
  <si>
    <t>Shazia . .</t>
  </si>
  <si>
    <t>Ateeq Ur Rehman</t>
  </si>
  <si>
    <t>Muhammad Shayan .</t>
  </si>
  <si>
    <t>Zubair Ali .</t>
  </si>
  <si>
    <t>Sajjad . .</t>
  </si>
  <si>
    <t>Waqar Ali Channa</t>
  </si>
  <si>
    <t>Syed Haider Ali</t>
  </si>
  <si>
    <t>Waqar Ahmed .</t>
  </si>
  <si>
    <t>Sohan . .</t>
  </si>
  <si>
    <t>Muhammad Abdul Haseeb</t>
  </si>
  <si>
    <t>Asmat Ullah -</t>
  </si>
  <si>
    <t>Abdullah . .</t>
  </si>
  <si>
    <t>Mashooq  Ali</t>
  </si>
  <si>
    <t>Muhammad Yousuf -</t>
  </si>
  <si>
    <t>Muhammad Ovais -</t>
  </si>
  <si>
    <t>Waqar Hussain -</t>
  </si>
  <si>
    <t>Syed Basheer Ahmed</t>
  </si>
  <si>
    <t>Muhammad Uzair Ateeq</t>
  </si>
  <si>
    <t>Muhammad Faisal Siddiqui</t>
  </si>
  <si>
    <t>Muhammad Ahmed Qazi</t>
  </si>
  <si>
    <t>Noor Muhammad -</t>
  </si>
  <si>
    <t>Muhammad Hafeez -</t>
  </si>
  <si>
    <t>Muhammad Rasool -</t>
  </si>
  <si>
    <t>Muhammad Ibrahim -</t>
  </si>
  <si>
    <t>Muhammad Faizan Khan</t>
  </si>
  <si>
    <t>Akhtar  Gull</t>
  </si>
  <si>
    <t>Muhammad Hazrat Khan</t>
  </si>
  <si>
    <t>Shahmurad - -</t>
  </si>
  <si>
    <t>Manzoor Ahmed -</t>
  </si>
  <si>
    <t>Riaz - -</t>
  </si>
  <si>
    <t>Muhammad Riaz -</t>
  </si>
  <si>
    <t>Waseem Ahmed Jarwar</t>
  </si>
  <si>
    <t>Syed Asad Raza Jaffari</t>
  </si>
  <si>
    <t>Salah Uddin .</t>
  </si>
  <si>
    <t>Muhammad Ibrahim .</t>
  </si>
  <si>
    <t>Chakar Ali .</t>
  </si>
  <si>
    <t>Zubair Ahmed -</t>
  </si>
  <si>
    <t>Tariq Khan -</t>
  </si>
  <si>
    <t>PEON</t>
  </si>
  <si>
    <t>DRIVER</t>
  </si>
  <si>
    <t>RANGE MAN</t>
  </si>
  <si>
    <t>CUTTER/MARKING MAN</t>
  </si>
  <si>
    <t>BUNDLING</t>
  </si>
  <si>
    <t>TAP CUTTER</t>
  </si>
  <si>
    <t>SHAPER</t>
  </si>
  <si>
    <t>NUMBERING</t>
  </si>
  <si>
    <t>LOADER</t>
  </si>
  <si>
    <t>DOCUMENTATION COORDINATOR</t>
  </si>
  <si>
    <t>CHECKER</t>
  </si>
  <si>
    <t>OUT DOOR DYING</t>
  </si>
  <si>
    <t>FABRIC CHECKER</t>
  </si>
  <si>
    <t>OUT DOOR WORKER</t>
  </si>
  <si>
    <t>FINAL CHECKER</t>
  </si>
  <si>
    <t>WATER MAN</t>
  </si>
  <si>
    <t>PLUMBER</t>
  </si>
  <si>
    <t>LIFT OPERATOR</t>
  </si>
  <si>
    <t>WASH MAN</t>
  </si>
  <si>
    <t>ALTER OPERATION</t>
  </si>
  <si>
    <t>FEEDER HELPER</t>
  </si>
  <si>
    <t>GENERATOR OPERATOR</t>
  </si>
  <si>
    <t>SANITARY WORKER</t>
  </si>
  <si>
    <t>BOILER OPERATOR</t>
  </si>
  <si>
    <t>PACKER/TAG CARD</t>
  </si>
  <si>
    <t>PACKER/POLY BAG</t>
  </si>
  <si>
    <t>PACKER</t>
  </si>
  <si>
    <t>PENAL CHECKING</t>
  </si>
  <si>
    <t>CLARK/FLOOR INCHARGE</t>
  </si>
  <si>
    <t>BUNDLE CHECKER</t>
  </si>
  <si>
    <t>TABLE CHEACKER</t>
  </si>
  <si>
    <t>POINT CHECKER</t>
  </si>
  <si>
    <t>OFFICE BOY</t>
  </si>
  <si>
    <t>PRESS MAN</t>
  </si>
  <si>
    <t>LINE CHECKER</t>
  </si>
  <si>
    <t>MASTER</t>
  </si>
  <si>
    <t>SAMPLE MAKER/MACHINE OPT.</t>
  </si>
  <si>
    <t>CROPPER</t>
  </si>
  <si>
    <t>LINE FEEDER</t>
  </si>
  <si>
    <t>Administration/Drivers</t>
  </si>
  <si>
    <t>Cutting</t>
  </si>
  <si>
    <t>Fabric</t>
  </si>
  <si>
    <t>Fabric Store</t>
  </si>
  <si>
    <t>FINAL CHECKING</t>
  </si>
  <si>
    <t>Lab</t>
  </si>
  <si>
    <t>PANEL CHECKING</t>
  </si>
  <si>
    <t>POINT CHECKING</t>
  </si>
  <si>
    <t>PRODUCTION STITCHING</t>
  </si>
  <si>
    <t>PRODUCTION TWO</t>
  </si>
  <si>
    <t>Quality Checking</t>
  </si>
  <si>
    <t>Trading</t>
  </si>
  <si>
    <t>Yarn Store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</si>
</sst>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dd&quot;-&quot;mmm&quot;-&quot;yy"/>
  </numFmts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ndara"/>
      <family val="2"/>
    </font>
    <font>
      <sz val="11"/>
      <color theme="1"/>
      <name val="Candara"/>
      <family val="2"/>
    </font>
    <font>
      <b/>
      <sz val="10"/>
      <color theme="1"/>
      <name val="Candara"/>
      <family val="2"/>
    </font>
    <font>
      <sz val="10"/>
      <color theme="1"/>
      <name val="Candara"/>
      <family val="2"/>
    </font>
    <font>
      <sz val="12"/>
      <color rgb="FF040C28"/>
      <name val="Candara"/>
      <family val="2"/>
    </font>
    <font>
      <sz val="9"/>
      <color indexed="8"/>
      <name val="Verdana"/>
      <family val="2"/>
    </font>
    <font>
      <b/>
      <sz val="9"/>
      <color indexed="8"/>
      <name val="Verdana"/>
      <family val="2"/>
    </font>
    <font>
      <b/>
      <sz val="12"/>
      <color theme="1"/>
      <name val="Candara"/>
      <family val="2"/>
    </font>
    <font>
      <sz val="12"/>
      <color theme="1"/>
      <name val="Candara"/>
      <family val="2"/>
    </font>
    <font>
      <sz val="8"/>
      <color indexed="8"/>
      <name val="Verdana"/>
      <family val="2"/>
    </font>
    <font>
      <b/>
      <sz val="8"/>
      <color theme="1"/>
      <name val="Candara"/>
      <family val="2"/>
    </font>
    <font>
      <sz val="8"/>
      <color theme="1"/>
      <name val="Candara"/>
      <family val="2"/>
    </font>
    <font>
      <b/>
      <sz val="9"/>
      <color theme="1"/>
      <name val="Candara"/>
      <family val="2"/>
    </font>
    <font>
      <sz val="9"/>
      <color theme="1"/>
      <name val="Candara"/>
      <family val="2"/>
    </font>
    <font>
      <b/>
      <sz val="10"/>
      <color indexed="8"/>
      <name val="Verdana"/>
      <family val="2"/>
    </font>
    <font>
      <sz val="10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84">
    <xf numFmtId="0" fontId="0" fillId="0" borderId="0" xfId="0"/>
    <xf numFmtId="43" fontId="0" fillId="0" borderId="0" xfId="1" applyFont="1"/>
    <xf numFmtId="164" fontId="0" fillId="0" borderId="0" xfId="1" applyNumberFormat="1" applyFont="1"/>
    <xf numFmtId="9" fontId="0" fillId="0" borderId="0" xfId="2" applyFont="1"/>
    <xf numFmtId="43" fontId="0" fillId="0" borderId="0" xfId="0" applyNumberFormat="1"/>
    <xf numFmtId="9" fontId="3" fillId="0" borderId="0" xfId="2" applyFont="1"/>
    <xf numFmtId="43" fontId="0" fillId="0" borderId="0" xfId="2" applyNumberFormat="1" applyFont="1"/>
    <xf numFmtId="0" fontId="4" fillId="2" borderId="3" xfId="0" applyFont="1" applyFill="1" applyBorder="1" applyAlignment="1">
      <alignment horizontal="center" vertical="center"/>
    </xf>
    <xf numFmtId="43" fontId="4" fillId="2" borderId="3" xfId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3" fontId="5" fillId="2" borderId="3" xfId="0" applyNumberFormat="1" applyFont="1" applyFill="1" applyBorder="1" applyAlignment="1">
      <alignment horizontal="center" vertical="center"/>
    </xf>
    <xf numFmtId="10" fontId="4" fillId="2" borderId="3" xfId="2" applyNumberFormat="1" applyFont="1" applyFill="1" applyBorder="1" applyAlignment="1">
      <alignment horizontal="center" vertical="center"/>
    </xf>
    <xf numFmtId="9" fontId="5" fillId="2" borderId="3" xfId="2" applyFont="1" applyFill="1" applyBorder="1" applyAlignment="1">
      <alignment horizontal="center" vertical="center"/>
    </xf>
    <xf numFmtId="9" fontId="4" fillId="2" borderId="3" xfId="2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164" fontId="7" fillId="0" borderId="0" xfId="1" applyNumberFormat="1" applyFont="1"/>
    <xf numFmtId="0" fontId="7" fillId="0" borderId="0" xfId="0" applyFont="1"/>
    <xf numFmtId="0" fontId="7" fillId="0" borderId="2" xfId="0" applyFont="1" applyBorder="1" applyAlignment="1">
      <alignment horizontal="center"/>
    </xf>
    <xf numFmtId="0" fontId="7" fillId="0" borderId="2" xfId="0" applyFont="1" applyBorder="1"/>
    <xf numFmtId="0" fontId="7" fillId="0" borderId="4" xfId="0" applyFont="1" applyBorder="1" applyAlignment="1">
      <alignment horizontal="center"/>
    </xf>
    <xf numFmtId="164" fontId="7" fillId="0" borderId="3" xfId="1" applyNumberFormat="1" applyFont="1" applyBorder="1"/>
    <xf numFmtId="0" fontId="7" fillId="0" borderId="0" xfId="0" applyFont="1" applyAlignment="1">
      <alignment horizontal="center"/>
    </xf>
    <xf numFmtId="0" fontId="5" fillId="2" borderId="0" xfId="0" applyFont="1" applyFill="1"/>
    <xf numFmtId="0" fontId="8" fillId="0" borderId="0" xfId="0" applyFont="1"/>
    <xf numFmtId="0" fontId="5" fillId="2" borderId="0" xfId="2" applyNumberFormat="1" applyFont="1" applyFill="1"/>
    <xf numFmtId="9" fontId="5" fillId="2" borderId="0" xfId="2" applyFont="1" applyFill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1" fillId="0" borderId="2" xfId="0" applyFont="1" applyBorder="1"/>
    <xf numFmtId="0" fontId="11" fillId="0" borderId="4" xfId="0" applyFont="1" applyBorder="1"/>
    <xf numFmtId="164" fontId="11" fillId="0" borderId="3" xfId="1" applyNumberFormat="1" applyFont="1" applyBorder="1"/>
    <xf numFmtId="0" fontId="12" fillId="0" borderId="0" xfId="0" applyFont="1"/>
    <xf numFmtId="0" fontId="13" fillId="0" borderId="3" xfId="0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4" fontId="7" fillId="0" borderId="5" xfId="1" applyNumberFormat="1" applyFont="1" applyBorder="1"/>
    <xf numFmtId="0" fontId="11" fillId="0" borderId="1" xfId="0" applyFont="1" applyBorder="1"/>
    <xf numFmtId="0" fontId="7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6" fillId="0" borderId="0" xfId="0" applyFont="1" applyAlignment="1">
      <alignment vertical="center"/>
    </xf>
    <xf numFmtId="0" fontId="17" fillId="0" borderId="0" xfId="0" applyFont="1"/>
    <xf numFmtId="0" fontId="10" fillId="0" borderId="5" xfId="0" applyFont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/>
    </xf>
    <xf numFmtId="0" fontId="9" fillId="0" borderId="5" xfId="0" applyFont="1" applyBorder="1" applyAlignment="1">
      <alignment horizontal="center" vertical="center"/>
    </xf>
    <xf numFmtId="0" fontId="18" fillId="3" borderId="3" xfId="0" applyFont="1" applyFill="1" applyBorder="1" applyAlignment="1">
      <alignment vertical="center"/>
    </xf>
    <xf numFmtId="0" fontId="18" fillId="4" borderId="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165" fontId="19" fillId="0" borderId="3" xfId="0" applyNumberFormat="1" applyFont="1" applyBorder="1" applyAlignment="1">
      <alignment horizontal="left" vertical="center"/>
    </xf>
    <xf numFmtId="165" fontId="19" fillId="0" borderId="5" xfId="0" applyNumberFormat="1" applyFont="1" applyBorder="1" applyAlignment="1">
      <alignment horizontal="left" vertical="center"/>
    </xf>
    <xf numFmtId="165" fontId="20" fillId="0" borderId="3" xfId="0" applyNumberFormat="1" applyFont="1" applyBorder="1" applyAlignment="1">
      <alignment horizontal="center" vertical="center"/>
    </xf>
    <xf numFmtId="165" fontId="20" fillId="0" borderId="5" xfId="0" applyNumberFormat="1" applyFont="1" applyBorder="1" applyAlignment="1">
      <alignment horizontal="center" vertical="center"/>
    </xf>
    <xf numFmtId="3" fontId="20" fillId="0" borderId="3" xfId="0" applyNumberFormat="1" applyFont="1" applyBorder="1" applyAlignment="1">
      <alignment horizontal="right" vertical="center"/>
    </xf>
    <xf numFmtId="3" fontId="20" fillId="0" borderId="5" xfId="0" applyNumberFormat="1" applyFont="1" applyBorder="1" applyAlignment="1">
      <alignment horizontal="right" vertical="center"/>
    </xf>
    <xf numFmtId="0" fontId="11" fillId="5" borderId="8" xfId="0" applyFont="1" applyFill="1" applyBorder="1"/>
    <xf numFmtId="0" fontId="11" fillId="5" borderId="9" xfId="0" applyFont="1" applyFill="1" applyBorder="1"/>
    <xf numFmtId="0" fontId="6" fillId="6" borderId="10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6" borderId="13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/>
    </xf>
    <xf numFmtId="2" fontId="22" fillId="0" borderId="3" xfId="0" applyNumberFormat="1" applyFont="1" applyBorder="1" applyAlignment="1">
      <alignment horizontal="right" vertical="center"/>
    </xf>
    <xf numFmtId="2" fontId="21" fillId="0" borderId="3" xfId="1" applyNumberFormat="1" applyFont="1" applyBorder="1"/>
    <xf numFmtId="2" fontId="21" fillId="0" borderId="5" xfId="1" applyNumberFormat="1" applyFont="1" applyBorder="1"/>
    <xf numFmtId="2" fontId="21" fillId="0" borderId="0" xfId="0" applyNumberFormat="1" applyFont="1" applyAlignment="1">
      <alignment horizontal="center"/>
    </xf>
    <xf numFmtId="2" fontId="21" fillId="0" borderId="0" xfId="1" applyNumberFormat="1" applyFont="1"/>
    <xf numFmtId="0" fontId="6" fillId="7" borderId="16" xfId="0" applyFont="1" applyFill="1" applyBorder="1"/>
    <xf numFmtId="2" fontId="21" fillId="7" borderId="17" xfId="1" applyNumberFormat="1" applyFont="1" applyFill="1" applyBorder="1"/>
    <xf numFmtId="0" fontId="6" fillId="7" borderId="18" xfId="0" applyFont="1" applyFill="1" applyBorder="1"/>
    <xf numFmtId="43" fontId="7" fillId="7" borderId="19" xfId="1" applyFont="1" applyFill="1" applyBorder="1"/>
    <xf numFmtId="2" fontId="5" fillId="2" borderId="3" xfId="0" applyNumberFormat="1" applyFont="1" applyFill="1" applyBorder="1" applyAlignment="1">
      <alignment horizontal="right" vertical="center"/>
    </xf>
    <xf numFmtId="10" fontId="4" fillId="2" borderId="3" xfId="2" applyNumberFormat="1" applyFont="1" applyFill="1" applyBorder="1" applyAlignment="1">
      <alignment horizontal="right" vertical="center"/>
    </xf>
    <xf numFmtId="0" fontId="4" fillId="2" borderId="3" xfId="0" applyFont="1" applyFill="1" applyBorder="1" applyAlignment="1">
      <alignment horizontal="center"/>
    </xf>
    <xf numFmtId="0" fontId="6" fillId="0" borderId="0" xfId="0" applyFont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4B05D-5238-4C07-BF27-708F8C1CF846}">
  <sheetPr codeName="Sheet3"/>
  <dimension ref="A1:I17"/>
  <sheetViews>
    <sheetView tabSelected="1" workbookViewId="0">
      <selection activeCell="C12" sqref="C12"/>
    </sheetView>
  </sheetViews>
  <sheetFormatPr defaultColWidth="9.109375" defaultRowHeight="14.4" x14ac:dyDescent="0.3"/>
  <cols>
    <col min="1" max="1" width="9.109375" style="25"/>
    <col min="2" max="2" width="7.5546875" style="25" bestFit="1" customWidth="1"/>
    <col min="3" max="3" width="13.33203125" style="25" customWidth="1"/>
    <col min="4" max="4" width="11.88671875" style="28" customWidth="1"/>
    <col min="5" max="5" width="12" style="25" customWidth="1"/>
    <col min="6" max="6" width="13.5546875" style="25" customWidth="1"/>
    <col min="7" max="8" width="9.109375" style="25"/>
    <col min="9" max="9" width="13" style="25" customWidth="1"/>
    <col min="10" max="16384" width="9.109375" style="25"/>
  </cols>
  <sheetData>
    <row r="1" spans="1:9" x14ac:dyDescent="0.3">
      <c r="B1" s="82" t="s">
        <v>382</v>
      </c>
      <c r="C1" s="82"/>
      <c r="D1" s="82"/>
      <c r="E1" s="82"/>
      <c r="F1" s="82"/>
    </row>
    <row r="2" spans="1:9" x14ac:dyDescent="0.3">
      <c r="A2" s="9"/>
      <c r="B2" s="7"/>
      <c r="C2" s="7" t="s">
        <v>379</v>
      </c>
      <c r="D2" s="14" t="s">
        <v>381</v>
      </c>
      <c r="E2" s="7" t="s">
        <v>380</v>
      </c>
      <c r="F2" s="8" t="s">
        <v>378</v>
      </c>
    </row>
    <row r="3" spans="1:9" ht="16.2" x14ac:dyDescent="0.35">
      <c r="A3" s="9"/>
      <c r="B3" s="10" t="s">
        <v>361</v>
      </c>
      <c r="C3" s="10">
        <v>1877</v>
      </c>
      <c r="D3" s="13">
        <f>+MALE!A622/'Emp - 30-Jun-24'!A663</f>
        <v>0.93768996960486317</v>
      </c>
      <c r="E3" s="80">
        <f>+MALE!M626</f>
        <v>207.73839553524803</v>
      </c>
      <c r="F3" s="80">
        <f>+MALE!M627</f>
        <v>180.70588235294119</v>
      </c>
      <c r="I3" s="26"/>
    </row>
    <row r="4" spans="1:9" x14ac:dyDescent="0.3">
      <c r="A4" s="9"/>
      <c r="B4" s="10" t="s">
        <v>363</v>
      </c>
      <c r="C4" s="10">
        <v>206</v>
      </c>
      <c r="D4" s="13">
        <f>+FEMALE!A46/'Emp - 30-Jun-24'!A663</f>
        <v>6.231003039513678E-2</v>
      </c>
      <c r="E4" s="11">
        <f>+FEMALE!M50</f>
        <v>184.81695177132775</v>
      </c>
      <c r="F4" s="11">
        <f>+FEMALE!M51</f>
        <v>180.70588235294119</v>
      </c>
    </row>
    <row r="5" spans="1:9" x14ac:dyDescent="0.3">
      <c r="A5" s="9"/>
      <c r="B5" s="7"/>
      <c r="C5" s="7">
        <f>SUM(C3:C4)</f>
        <v>2083</v>
      </c>
      <c r="D5" s="14">
        <f>SUM(D3:D4)</f>
        <v>1</v>
      </c>
      <c r="E5" s="81">
        <f>(E3-E4)/E3</f>
        <v>0.11033802251558779</v>
      </c>
      <c r="F5" s="12">
        <f>(F3-F4)/F3</f>
        <v>0</v>
      </c>
    </row>
    <row r="6" spans="1:9" x14ac:dyDescent="0.3">
      <c r="D6" s="27"/>
    </row>
    <row r="7" spans="1:9" x14ac:dyDescent="0.3">
      <c r="D7" s="27"/>
    </row>
    <row r="8" spans="1:9" x14ac:dyDescent="0.3">
      <c r="D8" s="27"/>
    </row>
    <row r="9" spans="1:9" x14ac:dyDescent="0.3">
      <c r="D9" s="27"/>
    </row>
    <row r="10" spans="1:9" x14ac:dyDescent="0.3">
      <c r="D10" s="27"/>
    </row>
    <row r="11" spans="1:9" x14ac:dyDescent="0.3">
      <c r="D11" s="27"/>
    </row>
    <row r="12" spans="1:9" x14ac:dyDescent="0.3">
      <c r="D12" s="27"/>
    </row>
    <row r="13" spans="1:9" x14ac:dyDescent="0.3">
      <c r="D13" s="27"/>
    </row>
    <row r="14" spans="1:9" x14ac:dyDescent="0.3">
      <c r="D14" s="27"/>
    </row>
    <row r="15" spans="1:9" x14ac:dyDescent="0.3">
      <c r="D15" s="27"/>
    </row>
    <row r="16" spans="1:9" x14ac:dyDescent="0.3">
      <c r="D16" s="27"/>
    </row>
    <row r="17" spans="4:4" x14ac:dyDescent="0.3">
      <c r="D17" s="27"/>
    </row>
  </sheetData>
  <mergeCells count="1">
    <mergeCell ref="B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42718-D6E5-4B49-9B57-D38FBC25BADB}">
  <sheetPr codeName="Sheet10">
    <tabColor theme="4" tint="0.39997558519241921"/>
  </sheetPr>
  <dimension ref="A1:Q627"/>
  <sheetViews>
    <sheetView showGridLines="0" topLeftCell="A597" zoomScale="85" zoomScaleNormal="85" workbookViewId="0">
      <selection activeCell="P5" sqref="P5:Q14"/>
    </sheetView>
  </sheetViews>
  <sheetFormatPr defaultColWidth="8.88671875" defaultRowHeight="13.8" x14ac:dyDescent="0.3"/>
  <cols>
    <col min="1" max="1" width="8.5546875" style="24" bestFit="1" customWidth="1"/>
    <col min="2" max="2" width="16.6640625" style="51" bestFit="1" customWidth="1"/>
    <col min="3" max="3" width="22.5546875" style="48" customWidth="1"/>
    <col min="4" max="4" width="7.77734375" style="19" customWidth="1"/>
    <col min="5" max="5" width="9.44140625" style="24" customWidth="1"/>
    <col min="6" max="6" width="24.109375" style="46" customWidth="1"/>
    <col min="7" max="7" width="23.33203125" style="19" customWidth="1"/>
    <col min="8" max="8" width="22" style="19" bestFit="1" customWidth="1"/>
    <col min="9" max="9" width="15.44140625" style="24" customWidth="1"/>
    <col min="10" max="10" width="12.109375" style="19" bestFit="1" customWidth="1"/>
    <col min="11" max="11" width="14.33203125" style="24" bestFit="1" customWidth="1"/>
    <col min="12" max="12" width="14.6640625" style="18" customWidth="1"/>
    <col min="13" max="13" width="10.5546875" style="18" customWidth="1"/>
    <col min="14" max="14" width="8.88671875" style="19"/>
    <col min="15" max="15" width="1.6640625" style="19" customWidth="1"/>
    <col min="16" max="16" width="7.5546875" style="19" bestFit="1" customWidth="1"/>
    <col min="17" max="16384" width="8.88671875" style="19"/>
  </cols>
  <sheetData>
    <row r="1" spans="1:17" ht="14.4" customHeight="1" x14ac:dyDescent="0.3">
      <c r="A1" s="15"/>
      <c r="B1" s="50"/>
      <c r="C1" s="47"/>
      <c r="D1" s="17"/>
      <c r="E1" s="16"/>
      <c r="F1" s="45"/>
      <c r="G1" s="17"/>
      <c r="H1" s="17"/>
      <c r="I1" s="16"/>
      <c r="J1" s="17"/>
      <c r="K1" s="16"/>
    </row>
    <row r="2" spans="1:17" ht="14.4" customHeight="1" x14ac:dyDescent="0.3">
      <c r="A2" s="15"/>
      <c r="B2" s="50"/>
      <c r="C2" s="47"/>
      <c r="D2" s="17"/>
      <c r="E2" s="16"/>
      <c r="F2" s="45"/>
      <c r="G2" s="17"/>
      <c r="H2" s="17"/>
      <c r="I2" s="16"/>
      <c r="J2" s="17"/>
      <c r="K2" s="16"/>
    </row>
    <row r="3" spans="1:17" ht="14.4" customHeight="1" x14ac:dyDescent="0.3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thickBot="1" x14ac:dyDescent="0.35"/>
    <row r="5" spans="1:17" s="35" customFormat="1" ht="16.649999999999999" thickBot="1" x14ac:dyDescent="0.4">
      <c r="A5" s="31" t="s">
        <v>1</v>
      </c>
      <c r="B5" s="32" t="s">
        <v>2</v>
      </c>
      <c r="C5" s="32" t="s">
        <v>3</v>
      </c>
      <c r="D5" s="32" t="s">
        <v>358</v>
      </c>
      <c r="E5" s="39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3" t="s">
        <v>10</v>
      </c>
      <c r="L5" s="34" t="s">
        <v>375</v>
      </c>
      <c r="M5" s="34" t="s">
        <v>376</v>
      </c>
      <c r="P5" s="62" t="s">
        <v>810</v>
      </c>
      <c r="Q5" s="63" t="s">
        <v>4</v>
      </c>
    </row>
    <row r="6" spans="1:17" ht="13.2" x14ac:dyDescent="0.3">
      <c r="A6" s="20">
        <v>1</v>
      </c>
      <c r="B6" s="29" t="s">
        <v>383</v>
      </c>
      <c r="C6" s="30" t="s">
        <v>384</v>
      </c>
      <c r="D6" s="41" t="s">
        <v>359</v>
      </c>
      <c r="E6" s="40">
        <f t="shared" ref="E6:E69" si="0">VLOOKUP(L6,$P$6:$Q$12,2,TRUE)</f>
        <v>3</v>
      </c>
      <c r="F6" s="36" t="s">
        <v>711</v>
      </c>
      <c r="G6" s="53" t="s">
        <v>11</v>
      </c>
      <c r="H6" s="56" t="str">
        <f ca="1">DATEDIF(I6,TODAY(),"Y")&amp;"YEARS,"&amp;DATEDIF(I6,TODAY(),"YM")&amp;"MONTH,"&amp;DATEDIF(I6,TODAY(),"MD")&amp;"DAYS,"</f>
        <v>18YEARS,0MONTH,15DAYS,</v>
      </c>
      <c r="I6" s="58">
        <v>39167</v>
      </c>
      <c r="J6" s="21" t="s">
        <v>809</v>
      </c>
      <c r="K6" s="22" t="s">
        <v>808</v>
      </c>
      <c r="L6" s="60">
        <v>91844</v>
      </c>
      <c r="M6" s="23">
        <f t="shared" ref="M6:M69" si="1">(L6*12)/52/42.5</f>
        <v>498.7004524886878</v>
      </c>
      <c r="P6" s="64">
        <v>32000</v>
      </c>
      <c r="Q6" s="65">
        <v>9</v>
      </c>
    </row>
    <row r="7" spans="1:17" ht="13.2" x14ac:dyDescent="0.3">
      <c r="A7" s="20">
        <v>2</v>
      </c>
      <c r="B7" s="29" t="s">
        <v>385</v>
      </c>
      <c r="C7" s="30" t="s">
        <v>386</v>
      </c>
      <c r="D7" s="41" t="s">
        <v>359</v>
      </c>
      <c r="E7" s="40">
        <f t="shared" si="0"/>
        <v>9</v>
      </c>
      <c r="F7" s="36" t="s">
        <v>712</v>
      </c>
      <c r="G7" s="53" t="s">
        <v>11</v>
      </c>
      <c r="H7" s="56" t="str">
        <f t="shared" ref="H7:H70" ca="1" si="2">DATEDIF(I7,TODAY(),"Y")&amp;"YEARS,"&amp;DATEDIF(I7,TODAY(),"YM")&amp;"MONTH,"&amp;DATEDIF(I7,TODAY(),"MD")&amp;"DAYS,"</f>
        <v>16YEARS,10MONTH,8DAYS,</v>
      </c>
      <c r="I7" s="58">
        <v>39601</v>
      </c>
      <c r="J7" s="21" t="s">
        <v>809</v>
      </c>
      <c r="K7" s="22" t="s">
        <v>808</v>
      </c>
      <c r="L7" s="60">
        <v>36544</v>
      </c>
      <c r="M7" s="23">
        <f t="shared" si="1"/>
        <v>198.42895927601811</v>
      </c>
      <c r="P7" s="66">
        <v>40000</v>
      </c>
      <c r="Q7" s="67">
        <v>8</v>
      </c>
    </row>
    <row r="8" spans="1:17" ht="13.2" x14ac:dyDescent="0.3">
      <c r="A8" s="20">
        <v>3</v>
      </c>
      <c r="B8" s="29" t="s">
        <v>389</v>
      </c>
      <c r="C8" s="30" t="s">
        <v>390</v>
      </c>
      <c r="D8" s="41" t="s">
        <v>359</v>
      </c>
      <c r="E8" s="40">
        <f t="shared" si="0"/>
        <v>3</v>
      </c>
      <c r="F8" s="36" t="s">
        <v>714</v>
      </c>
      <c r="G8" s="53" t="s">
        <v>85</v>
      </c>
      <c r="H8" s="56" t="str">
        <f t="shared" ca="1" si="2"/>
        <v>7YEARS,3MONTH,9DAYS,</v>
      </c>
      <c r="I8" s="58">
        <v>43101</v>
      </c>
      <c r="J8" s="21" t="s">
        <v>809</v>
      </c>
      <c r="K8" s="22" t="s">
        <v>808</v>
      </c>
      <c r="L8" s="60">
        <v>170865</v>
      </c>
      <c r="M8" s="23">
        <f t="shared" si="1"/>
        <v>927.77375565610862</v>
      </c>
      <c r="P8" s="66">
        <v>50000</v>
      </c>
      <c r="Q8" s="67">
        <v>7</v>
      </c>
    </row>
    <row r="9" spans="1:17" ht="13.2" x14ac:dyDescent="0.3">
      <c r="A9" s="20">
        <v>4</v>
      </c>
      <c r="B9" s="29" t="s">
        <v>391</v>
      </c>
      <c r="C9" s="30" t="s">
        <v>392</v>
      </c>
      <c r="D9" s="41" t="s">
        <v>359</v>
      </c>
      <c r="E9" s="40">
        <f t="shared" si="0"/>
        <v>9</v>
      </c>
      <c r="F9" s="36" t="s">
        <v>715</v>
      </c>
      <c r="G9" s="53" t="s">
        <v>85</v>
      </c>
      <c r="H9" s="56" t="str">
        <f t="shared" ca="1" si="2"/>
        <v>5YEARS,7MONTH,8DAYS,</v>
      </c>
      <c r="I9" s="58">
        <v>43710</v>
      </c>
      <c r="J9" s="21" t="s">
        <v>809</v>
      </c>
      <c r="K9" s="22" t="s">
        <v>808</v>
      </c>
      <c r="L9" s="60">
        <v>36544</v>
      </c>
      <c r="M9" s="23">
        <f t="shared" si="1"/>
        <v>198.42895927601811</v>
      </c>
      <c r="P9" s="66">
        <v>60000</v>
      </c>
      <c r="Q9" s="67">
        <v>6</v>
      </c>
    </row>
    <row r="10" spans="1:17" ht="13.2" x14ac:dyDescent="0.3">
      <c r="A10" s="20">
        <v>5</v>
      </c>
      <c r="B10" s="29" t="s">
        <v>393</v>
      </c>
      <c r="C10" s="30" t="s">
        <v>394</v>
      </c>
      <c r="D10" s="41" t="s">
        <v>359</v>
      </c>
      <c r="E10" s="40">
        <f t="shared" si="0"/>
        <v>9</v>
      </c>
      <c r="F10" s="36" t="s">
        <v>712</v>
      </c>
      <c r="G10" s="53" t="s">
        <v>85</v>
      </c>
      <c r="H10" s="56" t="str">
        <f t="shared" ca="1" si="2"/>
        <v>5YEARS,7MONTH,3DAYS,</v>
      </c>
      <c r="I10" s="58">
        <v>43715</v>
      </c>
      <c r="J10" s="21" t="s">
        <v>809</v>
      </c>
      <c r="K10" s="22" t="s">
        <v>808</v>
      </c>
      <c r="L10" s="60">
        <v>36544</v>
      </c>
      <c r="M10" s="23">
        <f t="shared" si="1"/>
        <v>198.42895927601811</v>
      </c>
      <c r="P10" s="66">
        <v>70000</v>
      </c>
      <c r="Q10" s="67">
        <v>5</v>
      </c>
    </row>
    <row r="11" spans="1:17" ht="13.2" x14ac:dyDescent="0.3">
      <c r="A11" s="20">
        <v>6</v>
      </c>
      <c r="B11" s="29" t="s">
        <v>395</v>
      </c>
      <c r="C11" s="30" t="s">
        <v>396</v>
      </c>
      <c r="D11" s="41" t="s">
        <v>359</v>
      </c>
      <c r="E11" s="40">
        <f t="shared" si="0"/>
        <v>7</v>
      </c>
      <c r="F11" s="36" t="s">
        <v>716</v>
      </c>
      <c r="G11" s="53" t="s">
        <v>781</v>
      </c>
      <c r="H11" s="56" t="str">
        <f t="shared" ca="1" si="2"/>
        <v>0YEARS,8MONTH,8DAYS,</v>
      </c>
      <c r="I11" s="58">
        <v>45506</v>
      </c>
      <c r="J11" s="21" t="s">
        <v>809</v>
      </c>
      <c r="K11" s="22" t="s">
        <v>808</v>
      </c>
      <c r="L11" s="60">
        <v>57000</v>
      </c>
      <c r="M11" s="23">
        <f t="shared" si="1"/>
        <v>309.50226244343895</v>
      </c>
      <c r="P11" s="66">
        <v>80000</v>
      </c>
      <c r="Q11" s="67">
        <v>4</v>
      </c>
    </row>
    <row r="12" spans="1:17" ht="13.2" x14ac:dyDescent="0.3">
      <c r="A12" s="20">
        <v>7</v>
      </c>
      <c r="B12" s="29" t="s">
        <v>397</v>
      </c>
      <c r="C12" s="30" t="s">
        <v>398</v>
      </c>
      <c r="D12" s="41" t="s">
        <v>359</v>
      </c>
      <c r="E12" s="40">
        <f t="shared" si="0"/>
        <v>3</v>
      </c>
      <c r="F12" s="36" t="s">
        <v>717</v>
      </c>
      <c r="G12" s="53" t="s">
        <v>781</v>
      </c>
      <c r="H12" s="56" t="str">
        <f t="shared" ca="1" si="2"/>
        <v>7YEARS,8MONTH,30DAYS,</v>
      </c>
      <c r="I12" s="58">
        <v>42927</v>
      </c>
      <c r="J12" s="21" t="s">
        <v>809</v>
      </c>
      <c r="K12" s="22" t="s">
        <v>808</v>
      </c>
      <c r="L12" s="60">
        <v>153149</v>
      </c>
      <c r="M12" s="23">
        <f t="shared" si="1"/>
        <v>831.57828054298636</v>
      </c>
      <c r="P12" s="66">
        <v>90000</v>
      </c>
      <c r="Q12" s="67">
        <v>3</v>
      </c>
    </row>
    <row r="13" spans="1:17" ht="13.2" x14ac:dyDescent="0.3">
      <c r="A13" s="20">
        <v>8</v>
      </c>
      <c r="B13" s="29" t="s">
        <v>401</v>
      </c>
      <c r="C13" s="30" t="s">
        <v>402</v>
      </c>
      <c r="D13" s="41" t="s">
        <v>359</v>
      </c>
      <c r="E13" s="40">
        <f t="shared" si="0"/>
        <v>8</v>
      </c>
      <c r="F13" s="36" t="s">
        <v>719</v>
      </c>
      <c r="G13" s="53" t="s">
        <v>782</v>
      </c>
      <c r="H13" s="56" t="str">
        <f t="shared" ca="1" si="2"/>
        <v>12YEARS,9MONTH,8DAYS,</v>
      </c>
      <c r="I13" s="58">
        <v>41092</v>
      </c>
      <c r="J13" s="21" t="s">
        <v>809</v>
      </c>
      <c r="K13" s="22" t="s">
        <v>808</v>
      </c>
      <c r="L13" s="60">
        <v>40236</v>
      </c>
      <c r="M13" s="23">
        <f t="shared" si="1"/>
        <v>218.47601809954753</v>
      </c>
      <c r="P13" s="66">
        <v>100000</v>
      </c>
      <c r="Q13" s="67">
        <v>2</v>
      </c>
    </row>
    <row r="14" spans="1:17" thickBot="1" x14ac:dyDescent="0.35">
      <c r="A14" s="20">
        <v>9</v>
      </c>
      <c r="B14" s="29" t="s">
        <v>403</v>
      </c>
      <c r="C14" s="30" t="s">
        <v>404</v>
      </c>
      <c r="D14" s="41" t="s">
        <v>359</v>
      </c>
      <c r="E14" s="40">
        <f t="shared" si="0"/>
        <v>9</v>
      </c>
      <c r="F14" s="36" t="s">
        <v>720</v>
      </c>
      <c r="G14" s="53" t="s">
        <v>782</v>
      </c>
      <c r="H14" s="56" t="str">
        <f t="shared" ca="1" si="2"/>
        <v>6YEARS,11MONTH,2DAYS,</v>
      </c>
      <c r="I14" s="58">
        <v>43228</v>
      </c>
      <c r="J14" s="21" t="s">
        <v>809</v>
      </c>
      <c r="K14" s="22" t="s">
        <v>808</v>
      </c>
      <c r="L14" s="60">
        <v>36544</v>
      </c>
      <c r="M14" s="23">
        <f t="shared" si="1"/>
        <v>198.42895927601811</v>
      </c>
      <c r="P14" s="66">
        <v>200000</v>
      </c>
      <c r="Q14" s="68">
        <v>1</v>
      </c>
    </row>
    <row r="15" spans="1:17" ht="13.2" x14ac:dyDescent="0.3">
      <c r="A15" s="20">
        <v>10</v>
      </c>
      <c r="B15" s="29" t="s">
        <v>405</v>
      </c>
      <c r="C15" s="30" t="s">
        <v>406</v>
      </c>
      <c r="D15" s="41" t="s">
        <v>359</v>
      </c>
      <c r="E15" s="40">
        <f t="shared" si="0"/>
        <v>8</v>
      </c>
      <c r="F15" s="36" t="s">
        <v>719</v>
      </c>
      <c r="G15" s="53" t="s">
        <v>782</v>
      </c>
      <c r="H15" s="56" t="str">
        <f t="shared" ca="1" si="2"/>
        <v>1YEARS,2MONTH,17DAYS,</v>
      </c>
      <c r="I15" s="58">
        <v>45315</v>
      </c>
      <c r="J15" s="21" t="s">
        <v>809</v>
      </c>
      <c r="K15" s="22" t="s">
        <v>808</v>
      </c>
      <c r="L15" s="60">
        <v>45000</v>
      </c>
      <c r="M15" s="23">
        <f t="shared" si="1"/>
        <v>244.34389140271495</v>
      </c>
    </row>
    <row r="16" spans="1:17" ht="13.2" x14ac:dyDescent="0.3">
      <c r="A16" s="20">
        <v>11</v>
      </c>
      <c r="B16" s="29" t="s">
        <v>407</v>
      </c>
      <c r="C16" s="30" t="s">
        <v>408</v>
      </c>
      <c r="D16" s="41" t="s">
        <v>359</v>
      </c>
      <c r="E16" s="40">
        <f t="shared" si="0"/>
        <v>3</v>
      </c>
      <c r="F16" s="36" t="s">
        <v>721</v>
      </c>
      <c r="G16" s="53" t="s">
        <v>782</v>
      </c>
      <c r="H16" s="56" t="str">
        <f t="shared" ca="1" si="2"/>
        <v>0YEARS,8MONTH,30DAYS,</v>
      </c>
      <c r="I16" s="58">
        <v>45484</v>
      </c>
      <c r="J16" s="21" t="s">
        <v>809</v>
      </c>
      <c r="K16" s="22" t="s">
        <v>808</v>
      </c>
      <c r="L16" s="60">
        <v>110000</v>
      </c>
      <c r="M16" s="23">
        <f t="shared" si="1"/>
        <v>597.28506787330309</v>
      </c>
    </row>
    <row r="17" spans="1:13" ht="13.2" x14ac:dyDescent="0.3">
      <c r="A17" s="20">
        <v>12</v>
      </c>
      <c r="B17" s="29" t="s">
        <v>409</v>
      </c>
      <c r="C17" s="30" t="s">
        <v>410</v>
      </c>
      <c r="D17" s="41" t="s">
        <v>359</v>
      </c>
      <c r="E17" s="40">
        <f t="shared" si="0"/>
        <v>5</v>
      </c>
      <c r="F17" s="36" t="s">
        <v>722</v>
      </c>
      <c r="G17" s="53" t="s">
        <v>783</v>
      </c>
      <c r="H17" s="56" t="str">
        <f t="shared" ca="1" si="2"/>
        <v>17YEARS,11MONTH,8DAYS,</v>
      </c>
      <c r="I17" s="58">
        <v>39204</v>
      </c>
      <c r="J17" s="21" t="s">
        <v>809</v>
      </c>
      <c r="K17" s="22" t="s">
        <v>808</v>
      </c>
      <c r="L17" s="60">
        <v>72986</v>
      </c>
      <c r="M17" s="23">
        <f t="shared" si="1"/>
        <v>396.30407239819004</v>
      </c>
    </row>
    <row r="18" spans="1:13" ht="13.2" x14ac:dyDescent="0.3">
      <c r="A18" s="20">
        <v>13</v>
      </c>
      <c r="B18" s="29" t="s">
        <v>411</v>
      </c>
      <c r="C18" s="30" t="s">
        <v>412</v>
      </c>
      <c r="D18" s="41" t="s">
        <v>359</v>
      </c>
      <c r="E18" s="40">
        <f t="shared" si="0"/>
        <v>9</v>
      </c>
      <c r="F18" s="36" t="s">
        <v>723</v>
      </c>
      <c r="G18" s="53" t="s">
        <v>784</v>
      </c>
      <c r="H18" s="56" t="str">
        <f t="shared" ca="1" si="2"/>
        <v>23YEARS,10MONTH,9DAYS,</v>
      </c>
      <c r="I18" s="58">
        <v>37043</v>
      </c>
      <c r="J18" s="21" t="s">
        <v>809</v>
      </c>
      <c r="K18" s="22" t="s">
        <v>808</v>
      </c>
      <c r="L18" s="60">
        <v>36953</v>
      </c>
      <c r="M18" s="23">
        <f t="shared" si="1"/>
        <v>200.6497737556561</v>
      </c>
    </row>
    <row r="19" spans="1:13" ht="13.2" x14ac:dyDescent="0.3">
      <c r="A19" s="20">
        <v>14</v>
      </c>
      <c r="B19" s="29" t="s">
        <v>413</v>
      </c>
      <c r="C19" s="30" t="s">
        <v>414</v>
      </c>
      <c r="D19" s="41" t="s">
        <v>359</v>
      </c>
      <c r="E19" s="40">
        <f t="shared" si="0"/>
        <v>9</v>
      </c>
      <c r="F19" s="36" t="s">
        <v>724</v>
      </c>
      <c r="G19" s="53" t="s">
        <v>784</v>
      </c>
      <c r="H19" s="56" t="str">
        <f t="shared" ca="1" si="2"/>
        <v>17YEARS,8MONTH,9DAYS,</v>
      </c>
      <c r="I19" s="58">
        <v>39295</v>
      </c>
      <c r="J19" s="21" t="s">
        <v>809</v>
      </c>
      <c r="K19" s="22" t="s">
        <v>808</v>
      </c>
      <c r="L19" s="60">
        <v>36896</v>
      </c>
      <c r="M19" s="23">
        <f t="shared" si="1"/>
        <v>200.3402714932127</v>
      </c>
    </row>
    <row r="20" spans="1:13" ht="13.2" x14ac:dyDescent="0.3">
      <c r="A20" s="20">
        <v>15</v>
      </c>
      <c r="B20" s="29" t="s">
        <v>415</v>
      </c>
      <c r="C20" s="30" t="s">
        <v>416</v>
      </c>
      <c r="D20" s="41" t="s">
        <v>359</v>
      </c>
      <c r="E20" s="40">
        <f t="shared" si="0"/>
        <v>6</v>
      </c>
      <c r="F20" s="36" t="s">
        <v>722</v>
      </c>
      <c r="G20" s="53" t="s">
        <v>784</v>
      </c>
      <c r="H20" s="56" t="str">
        <f t="shared" ca="1" si="2"/>
        <v>14YEARS,11MONTH,24DAYS,</v>
      </c>
      <c r="I20" s="58">
        <v>40285</v>
      </c>
      <c r="J20" s="21" t="s">
        <v>809</v>
      </c>
      <c r="K20" s="22" t="s">
        <v>808</v>
      </c>
      <c r="L20" s="60">
        <v>63379</v>
      </c>
      <c r="M20" s="23">
        <f t="shared" si="1"/>
        <v>344.13936651583708</v>
      </c>
    </row>
    <row r="21" spans="1:13" ht="13.2" x14ac:dyDescent="0.3">
      <c r="A21" s="20">
        <v>16</v>
      </c>
      <c r="B21" s="29" t="s">
        <v>417</v>
      </c>
      <c r="C21" s="30" t="s">
        <v>418</v>
      </c>
      <c r="D21" s="41" t="s">
        <v>359</v>
      </c>
      <c r="E21" s="40">
        <f t="shared" si="0"/>
        <v>9</v>
      </c>
      <c r="F21" s="36" t="s">
        <v>712</v>
      </c>
      <c r="G21" s="53" t="s">
        <v>785</v>
      </c>
      <c r="H21" s="56" t="str">
        <f t="shared" ca="1" si="2"/>
        <v>4YEARS,4MONTH,9DAYS,</v>
      </c>
      <c r="I21" s="58">
        <v>44166</v>
      </c>
      <c r="J21" s="21" t="s">
        <v>809</v>
      </c>
      <c r="K21" s="22" t="s">
        <v>808</v>
      </c>
      <c r="L21" s="60">
        <v>36640</v>
      </c>
      <c r="M21" s="23">
        <f t="shared" si="1"/>
        <v>198.9502262443439</v>
      </c>
    </row>
    <row r="22" spans="1:13" ht="13.2" x14ac:dyDescent="0.3">
      <c r="A22" s="20">
        <v>17</v>
      </c>
      <c r="B22" s="29" t="s">
        <v>419</v>
      </c>
      <c r="C22" s="30" t="s">
        <v>420</v>
      </c>
      <c r="D22" s="41" t="s">
        <v>359</v>
      </c>
      <c r="E22" s="40">
        <f t="shared" si="0"/>
        <v>9</v>
      </c>
      <c r="F22" s="36" t="s">
        <v>712</v>
      </c>
      <c r="G22" s="53" t="s">
        <v>785</v>
      </c>
      <c r="H22" s="56" t="str">
        <f t="shared" ca="1" si="2"/>
        <v>1YEARS,8MONTH,30DAYS,</v>
      </c>
      <c r="I22" s="58">
        <v>45118</v>
      </c>
      <c r="J22" s="21" t="s">
        <v>809</v>
      </c>
      <c r="K22" s="22" t="s">
        <v>808</v>
      </c>
      <c r="L22" s="60">
        <v>36544</v>
      </c>
      <c r="M22" s="23">
        <f t="shared" si="1"/>
        <v>198.42895927601811</v>
      </c>
    </row>
    <row r="23" spans="1:13" ht="13.2" x14ac:dyDescent="0.3">
      <c r="A23" s="20">
        <v>18</v>
      </c>
      <c r="B23" s="29" t="s">
        <v>421</v>
      </c>
      <c r="C23" s="30" t="s">
        <v>422</v>
      </c>
      <c r="D23" s="41" t="s">
        <v>359</v>
      </c>
      <c r="E23" s="40">
        <f t="shared" si="0"/>
        <v>9</v>
      </c>
      <c r="F23" s="36" t="s">
        <v>712</v>
      </c>
      <c r="G23" s="53" t="s">
        <v>785</v>
      </c>
      <c r="H23" s="56" t="str">
        <f t="shared" ca="1" si="2"/>
        <v>2YEARS,10MONTH,25DAYS,</v>
      </c>
      <c r="I23" s="58">
        <v>44697</v>
      </c>
      <c r="J23" s="21" t="s">
        <v>809</v>
      </c>
      <c r="K23" s="22" t="s">
        <v>808</v>
      </c>
      <c r="L23" s="60">
        <v>36540</v>
      </c>
      <c r="M23" s="23">
        <f t="shared" si="1"/>
        <v>198.4072398190045</v>
      </c>
    </row>
    <row r="24" spans="1:13" ht="13.2" x14ac:dyDescent="0.3">
      <c r="A24" s="20">
        <v>19</v>
      </c>
      <c r="B24" s="29" t="s">
        <v>423</v>
      </c>
      <c r="C24" s="30" t="s">
        <v>424</v>
      </c>
      <c r="D24" s="41" t="s">
        <v>359</v>
      </c>
      <c r="E24" s="40">
        <f t="shared" si="0"/>
        <v>9</v>
      </c>
      <c r="F24" s="36" t="s">
        <v>725</v>
      </c>
      <c r="G24" s="53" t="s">
        <v>786</v>
      </c>
      <c r="H24" s="56" t="str">
        <f t="shared" ca="1" si="2"/>
        <v>24YEARS,9MONTH,0DAYS,</v>
      </c>
      <c r="I24" s="58">
        <v>36717</v>
      </c>
      <c r="J24" s="21" t="s">
        <v>809</v>
      </c>
      <c r="K24" s="22" t="s">
        <v>808</v>
      </c>
      <c r="L24" s="60">
        <v>37256</v>
      </c>
      <c r="M24" s="23">
        <f t="shared" si="1"/>
        <v>202.29502262443438</v>
      </c>
    </row>
    <row r="25" spans="1:13" ht="13.2" x14ac:dyDescent="0.3">
      <c r="A25" s="20">
        <v>20</v>
      </c>
      <c r="B25" s="29" t="s">
        <v>425</v>
      </c>
      <c r="C25" s="30" t="s">
        <v>426</v>
      </c>
      <c r="D25" s="41" t="s">
        <v>359</v>
      </c>
      <c r="E25" s="40">
        <f t="shared" si="0"/>
        <v>8</v>
      </c>
      <c r="F25" s="36" t="s">
        <v>726</v>
      </c>
      <c r="G25" s="53" t="s">
        <v>786</v>
      </c>
      <c r="H25" s="56" t="str">
        <f t="shared" ca="1" si="2"/>
        <v>15YEARS,2MONTH,9DAYS,</v>
      </c>
      <c r="I25" s="58">
        <v>40210</v>
      </c>
      <c r="J25" s="21" t="s">
        <v>809</v>
      </c>
      <c r="K25" s="22" t="s">
        <v>808</v>
      </c>
      <c r="L25" s="60">
        <v>41086</v>
      </c>
      <c r="M25" s="23">
        <f t="shared" si="1"/>
        <v>223.09140271493212</v>
      </c>
    </row>
    <row r="26" spans="1:13" ht="13.2" x14ac:dyDescent="0.3">
      <c r="A26" s="20">
        <v>21</v>
      </c>
      <c r="B26" s="29" t="s">
        <v>427</v>
      </c>
      <c r="C26" s="30" t="s">
        <v>428</v>
      </c>
      <c r="D26" s="41" t="s">
        <v>359</v>
      </c>
      <c r="E26" s="40">
        <f t="shared" si="0"/>
        <v>9</v>
      </c>
      <c r="F26" s="36" t="s">
        <v>727</v>
      </c>
      <c r="G26" s="53" t="s">
        <v>786</v>
      </c>
      <c r="H26" s="56" t="str">
        <f t="shared" ca="1" si="2"/>
        <v>6YEARS,11MONTH,23DAYS,</v>
      </c>
      <c r="I26" s="58">
        <v>43208</v>
      </c>
      <c r="J26" s="21" t="s">
        <v>809</v>
      </c>
      <c r="K26" s="22" t="s">
        <v>808</v>
      </c>
      <c r="L26" s="60">
        <v>38003</v>
      </c>
      <c r="M26" s="23">
        <f t="shared" si="1"/>
        <v>206.35113122171944</v>
      </c>
    </row>
    <row r="27" spans="1:13" ht="13.2" x14ac:dyDescent="0.3">
      <c r="A27" s="20">
        <v>22</v>
      </c>
      <c r="B27" s="29" t="s">
        <v>429</v>
      </c>
      <c r="C27" s="30" t="s">
        <v>430</v>
      </c>
      <c r="D27" s="41" t="s">
        <v>359</v>
      </c>
      <c r="E27" s="40">
        <f t="shared" si="0"/>
        <v>9</v>
      </c>
      <c r="F27" s="36" t="s">
        <v>728</v>
      </c>
      <c r="G27" s="53" t="s">
        <v>786</v>
      </c>
      <c r="H27" s="56" t="str">
        <f t="shared" ca="1" si="2"/>
        <v>3YEARS,10MONTH,8DAYS,</v>
      </c>
      <c r="I27" s="58">
        <v>44349</v>
      </c>
      <c r="J27" s="21" t="s">
        <v>809</v>
      </c>
      <c r="K27" s="22" t="s">
        <v>808</v>
      </c>
      <c r="L27" s="60">
        <v>36544</v>
      </c>
      <c r="M27" s="23">
        <f t="shared" si="1"/>
        <v>198.42895927601811</v>
      </c>
    </row>
    <row r="28" spans="1:13" ht="13.2" x14ac:dyDescent="0.3">
      <c r="A28" s="20">
        <v>23</v>
      </c>
      <c r="B28" s="29" t="s">
        <v>431</v>
      </c>
      <c r="C28" s="30" t="s">
        <v>432</v>
      </c>
      <c r="D28" s="41" t="s">
        <v>359</v>
      </c>
      <c r="E28" s="40">
        <f t="shared" si="0"/>
        <v>9</v>
      </c>
      <c r="F28" s="36" t="s">
        <v>728</v>
      </c>
      <c r="G28" s="53" t="s">
        <v>786</v>
      </c>
      <c r="H28" s="56" t="str">
        <f t="shared" ca="1" si="2"/>
        <v>3YEARS,4MONTH,22DAYS,</v>
      </c>
      <c r="I28" s="58">
        <v>44519</v>
      </c>
      <c r="J28" s="21" t="s">
        <v>809</v>
      </c>
      <c r="K28" s="22" t="s">
        <v>808</v>
      </c>
      <c r="L28" s="60">
        <v>36544</v>
      </c>
      <c r="M28" s="23">
        <f t="shared" si="1"/>
        <v>198.42895927601811</v>
      </c>
    </row>
    <row r="29" spans="1:13" ht="13.2" x14ac:dyDescent="0.3">
      <c r="A29" s="20">
        <v>24</v>
      </c>
      <c r="B29" s="29" t="s">
        <v>433</v>
      </c>
      <c r="C29" s="30" t="s">
        <v>434</v>
      </c>
      <c r="D29" s="41" t="s">
        <v>359</v>
      </c>
      <c r="E29" s="40">
        <f t="shared" si="0"/>
        <v>9</v>
      </c>
      <c r="F29" s="36" t="s">
        <v>728</v>
      </c>
      <c r="G29" s="53" t="s">
        <v>786</v>
      </c>
      <c r="H29" s="56" t="str">
        <f t="shared" ca="1" si="2"/>
        <v>2YEARS,1MONTH,9DAYS,</v>
      </c>
      <c r="I29" s="58">
        <v>44986</v>
      </c>
      <c r="J29" s="21" t="s">
        <v>809</v>
      </c>
      <c r="K29" s="22" t="s">
        <v>808</v>
      </c>
      <c r="L29" s="60">
        <v>36475</v>
      </c>
      <c r="M29" s="23">
        <f t="shared" si="1"/>
        <v>198.05429864253392</v>
      </c>
    </row>
    <row r="30" spans="1:13" ht="13.2" x14ac:dyDescent="0.3">
      <c r="A30" s="20">
        <v>25</v>
      </c>
      <c r="B30" s="29" t="s">
        <v>435</v>
      </c>
      <c r="C30" s="30" t="s">
        <v>436</v>
      </c>
      <c r="D30" s="41" t="s">
        <v>359</v>
      </c>
      <c r="E30" s="40">
        <f t="shared" si="0"/>
        <v>8</v>
      </c>
      <c r="F30" s="36" t="s">
        <v>712</v>
      </c>
      <c r="G30" s="53" t="s">
        <v>787</v>
      </c>
      <c r="H30" s="56" t="str">
        <f t="shared" ca="1" si="2"/>
        <v>4YEARS,0MONTH,26DAYS,</v>
      </c>
      <c r="I30" s="58">
        <v>44270</v>
      </c>
      <c r="J30" s="21" t="s">
        <v>809</v>
      </c>
      <c r="K30" s="22" t="s">
        <v>808</v>
      </c>
      <c r="L30" s="60">
        <v>43094</v>
      </c>
      <c r="M30" s="23">
        <f t="shared" si="1"/>
        <v>233.99457013574661</v>
      </c>
    </row>
    <row r="31" spans="1:13" ht="13.2" x14ac:dyDescent="0.3">
      <c r="A31" s="20">
        <v>26</v>
      </c>
      <c r="B31" s="29" t="s">
        <v>437</v>
      </c>
      <c r="C31" s="30" t="s">
        <v>438</v>
      </c>
      <c r="D31" s="41" t="s">
        <v>359</v>
      </c>
      <c r="E31" s="40">
        <f t="shared" si="0"/>
        <v>8</v>
      </c>
      <c r="F31" s="36" t="s">
        <v>729</v>
      </c>
      <c r="G31" s="53" t="s">
        <v>787</v>
      </c>
      <c r="H31" s="56" t="str">
        <f t="shared" ca="1" si="2"/>
        <v>1YEARS,9MONTH,5DAYS,</v>
      </c>
      <c r="I31" s="58">
        <v>45112</v>
      </c>
      <c r="J31" s="21" t="s">
        <v>809</v>
      </c>
      <c r="K31" s="22" t="s">
        <v>808</v>
      </c>
      <c r="L31" s="60">
        <v>43840</v>
      </c>
      <c r="M31" s="23">
        <f t="shared" si="1"/>
        <v>238.04524886877826</v>
      </c>
    </row>
    <row r="32" spans="1:13" ht="13.2" x14ac:dyDescent="0.3">
      <c r="A32" s="20">
        <v>27</v>
      </c>
      <c r="B32" s="29" t="s">
        <v>439</v>
      </c>
      <c r="C32" s="30" t="s">
        <v>440</v>
      </c>
      <c r="D32" s="41" t="s">
        <v>359</v>
      </c>
      <c r="E32" s="40">
        <f t="shared" si="0"/>
        <v>9</v>
      </c>
      <c r="F32" s="36" t="s">
        <v>730</v>
      </c>
      <c r="G32" s="53" t="s">
        <v>787</v>
      </c>
      <c r="H32" s="56" t="str">
        <f t="shared" ca="1" si="2"/>
        <v>0YEARS,11MONTH,21DAYS,</v>
      </c>
      <c r="I32" s="58">
        <v>45402</v>
      </c>
      <c r="J32" s="21" t="s">
        <v>809</v>
      </c>
      <c r="K32" s="22" t="s">
        <v>808</v>
      </c>
      <c r="L32" s="60">
        <v>35000</v>
      </c>
      <c r="M32" s="23">
        <f t="shared" si="1"/>
        <v>190.04524886877829</v>
      </c>
    </row>
    <row r="33" spans="1:13" ht="13.2" x14ac:dyDescent="0.3">
      <c r="A33" s="20">
        <v>28</v>
      </c>
      <c r="B33" s="29" t="s">
        <v>441</v>
      </c>
      <c r="C33" s="30" t="s">
        <v>442</v>
      </c>
      <c r="D33" s="41" t="s">
        <v>359</v>
      </c>
      <c r="E33" s="40">
        <f t="shared" si="0"/>
        <v>9</v>
      </c>
      <c r="F33" s="36" t="s">
        <v>730</v>
      </c>
      <c r="G33" s="53" t="s">
        <v>787</v>
      </c>
      <c r="H33" s="56" t="str">
        <f t="shared" ca="1" si="2"/>
        <v>0YEARS,11MONTH,8DAYS,</v>
      </c>
      <c r="I33" s="58">
        <v>45414</v>
      </c>
      <c r="J33" s="21" t="s">
        <v>809</v>
      </c>
      <c r="K33" s="22" t="s">
        <v>808</v>
      </c>
      <c r="L33" s="60">
        <v>35000</v>
      </c>
      <c r="M33" s="23">
        <f t="shared" si="1"/>
        <v>190.04524886877829</v>
      </c>
    </row>
    <row r="34" spans="1:13" ht="13.2" x14ac:dyDescent="0.3">
      <c r="A34" s="20">
        <v>29</v>
      </c>
      <c r="B34" s="29" t="s">
        <v>443</v>
      </c>
      <c r="C34" s="30" t="s">
        <v>444</v>
      </c>
      <c r="D34" s="41" t="s">
        <v>359</v>
      </c>
      <c r="E34" s="40">
        <f t="shared" si="0"/>
        <v>9</v>
      </c>
      <c r="F34" s="36" t="s">
        <v>729</v>
      </c>
      <c r="G34" s="53" t="s">
        <v>787</v>
      </c>
      <c r="H34" s="56" t="str">
        <f t="shared" ca="1" si="2"/>
        <v>0YEARS,10MONTH,9DAYS,</v>
      </c>
      <c r="I34" s="58">
        <v>45444</v>
      </c>
      <c r="J34" s="21" t="s">
        <v>809</v>
      </c>
      <c r="K34" s="22" t="s">
        <v>808</v>
      </c>
      <c r="L34" s="60">
        <v>35000</v>
      </c>
      <c r="M34" s="23">
        <f t="shared" si="1"/>
        <v>190.04524886877829</v>
      </c>
    </row>
    <row r="35" spans="1:13" ht="13.2" x14ac:dyDescent="0.3">
      <c r="A35" s="20">
        <v>30</v>
      </c>
      <c r="B35" s="29" t="s">
        <v>445</v>
      </c>
      <c r="C35" s="30" t="s">
        <v>446</v>
      </c>
      <c r="D35" s="41" t="s">
        <v>359</v>
      </c>
      <c r="E35" s="40">
        <f t="shared" si="0"/>
        <v>8</v>
      </c>
      <c r="F35" s="36" t="s">
        <v>730</v>
      </c>
      <c r="G35" s="53" t="s">
        <v>787</v>
      </c>
      <c r="H35" s="56" t="str">
        <f t="shared" ca="1" si="2"/>
        <v>6YEARS,2MONTH,9DAYS,</v>
      </c>
      <c r="I35" s="58">
        <v>43497</v>
      </c>
      <c r="J35" s="21" t="s">
        <v>809</v>
      </c>
      <c r="K35" s="22" t="s">
        <v>808</v>
      </c>
      <c r="L35" s="60">
        <v>40786</v>
      </c>
      <c r="M35" s="23">
        <f t="shared" si="1"/>
        <v>221.46244343891402</v>
      </c>
    </row>
    <row r="36" spans="1:13" ht="13.2" x14ac:dyDescent="0.3">
      <c r="A36" s="20">
        <v>31</v>
      </c>
      <c r="B36" s="29" t="s">
        <v>447</v>
      </c>
      <c r="C36" s="30" t="s">
        <v>448</v>
      </c>
      <c r="D36" s="41" t="s">
        <v>359</v>
      </c>
      <c r="E36" s="40">
        <f t="shared" si="0"/>
        <v>6</v>
      </c>
      <c r="F36" s="36" t="s">
        <v>731</v>
      </c>
      <c r="G36" s="53" t="s">
        <v>788</v>
      </c>
      <c r="H36" s="56" t="str">
        <f t="shared" ca="1" si="2"/>
        <v>34YEARS,2MONTH,21DAYS,</v>
      </c>
      <c r="I36" s="58">
        <v>33258</v>
      </c>
      <c r="J36" s="21" t="s">
        <v>809</v>
      </c>
      <c r="K36" s="22" t="s">
        <v>808</v>
      </c>
      <c r="L36" s="60">
        <v>67958</v>
      </c>
      <c r="M36" s="23">
        <f t="shared" si="1"/>
        <v>369.00271493212671</v>
      </c>
    </row>
    <row r="37" spans="1:13" ht="13.2" x14ac:dyDescent="0.3">
      <c r="A37" s="20">
        <v>32</v>
      </c>
      <c r="B37" s="29" t="s">
        <v>451</v>
      </c>
      <c r="C37" s="30" t="s">
        <v>452</v>
      </c>
      <c r="D37" s="41" t="s">
        <v>359</v>
      </c>
      <c r="E37" s="40">
        <f t="shared" si="0"/>
        <v>9</v>
      </c>
      <c r="F37" s="36" t="s">
        <v>732</v>
      </c>
      <c r="G37" s="53" t="s">
        <v>789</v>
      </c>
      <c r="H37" s="56" t="str">
        <f t="shared" ca="1" si="2"/>
        <v>7YEARS,6MONTH,8DAYS,</v>
      </c>
      <c r="I37" s="58">
        <v>43010</v>
      </c>
      <c r="J37" s="21" t="s">
        <v>809</v>
      </c>
      <c r="K37" s="22" t="s">
        <v>808</v>
      </c>
      <c r="L37" s="60">
        <v>36544</v>
      </c>
      <c r="M37" s="23">
        <f t="shared" si="1"/>
        <v>198.42895927601811</v>
      </c>
    </row>
    <row r="38" spans="1:13" ht="13.2" x14ac:dyDescent="0.3">
      <c r="A38" s="20">
        <v>33</v>
      </c>
      <c r="B38" s="29" t="s">
        <v>453</v>
      </c>
      <c r="C38" s="30" t="s">
        <v>454</v>
      </c>
      <c r="D38" s="41" t="s">
        <v>359</v>
      </c>
      <c r="E38" s="40">
        <f t="shared" si="0"/>
        <v>9</v>
      </c>
      <c r="F38" s="36" t="s">
        <v>733</v>
      </c>
      <c r="G38" s="53" t="s">
        <v>790</v>
      </c>
      <c r="H38" s="56" t="str">
        <f t="shared" ca="1" si="2"/>
        <v>15YEARS,0MONTH,1DAYS,</v>
      </c>
      <c r="I38" s="58">
        <v>40277</v>
      </c>
      <c r="J38" s="21" t="s">
        <v>809</v>
      </c>
      <c r="K38" s="22" t="s">
        <v>808</v>
      </c>
      <c r="L38" s="60">
        <v>36544</v>
      </c>
      <c r="M38" s="23">
        <f t="shared" si="1"/>
        <v>198.42895927601811</v>
      </c>
    </row>
    <row r="39" spans="1:13" ht="13.2" x14ac:dyDescent="0.3">
      <c r="A39" s="20">
        <v>34</v>
      </c>
      <c r="B39" s="29" t="s">
        <v>455</v>
      </c>
      <c r="C39" s="30" t="s">
        <v>456</v>
      </c>
      <c r="D39" s="41" t="s">
        <v>359</v>
      </c>
      <c r="E39" s="40">
        <f t="shared" si="0"/>
        <v>9</v>
      </c>
      <c r="F39" s="36" t="s">
        <v>712</v>
      </c>
      <c r="G39" s="53" t="s">
        <v>790</v>
      </c>
      <c r="H39" s="56" t="str">
        <f t="shared" ca="1" si="2"/>
        <v>9YEARS,11MONTH,8DAYS,</v>
      </c>
      <c r="I39" s="58">
        <v>42126</v>
      </c>
      <c r="J39" s="21" t="s">
        <v>809</v>
      </c>
      <c r="K39" s="22" t="s">
        <v>808</v>
      </c>
      <c r="L39" s="60">
        <v>36544</v>
      </c>
      <c r="M39" s="23">
        <f t="shared" si="1"/>
        <v>198.42895927601811</v>
      </c>
    </row>
    <row r="40" spans="1:13" ht="13.2" x14ac:dyDescent="0.3">
      <c r="A40" s="20">
        <v>35</v>
      </c>
      <c r="B40" s="29" t="s">
        <v>457</v>
      </c>
      <c r="C40" s="30" t="s">
        <v>458</v>
      </c>
      <c r="D40" s="41" t="s">
        <v>359</v>
      </c>
      <c r="E40" s="40">
        <f t="shared" si="0"/>
        <v>9</v>
      </c>
      <c r="F40" s="36" t="s">
        <v>712</v>
      </c>
      <c r="G40" s="53" t="s">
        <v>790</v>
      </c>
      <c r="H40" s="56" t="str">
        <f t="shared" ca="1" si="2"/>
        <v>3YEARS,5MONTH,8DAYS,</v>
      </c>
      <c r="I40" s="58">
        <v>44502</v>
      </c>
      <c r="J40" s="21" t="s">
        <v>809</v>
      </c>
      <c r="K40" s="22" t="s">
        <v>808</v>
      </c>
      <c r="L40" s="60">
        <v>36544</v>
      </c>
      <c r="M40" s="23">
        <f t="shared" si="1"/>
        <v>198.42895927601811</v>
      </c>
    </row>
    <row r="41" spans="1:13" ht="13.2" x14ac:dyDescent="0.3">
      <c r="A41" s="20">
        <v>36</v>
      </c>
      <c r="B41" s="29" t="s">
        <v>459</v>
      </c>
      <c r="C41" s="30" t="s">
        <v>460</v>
      </c>
      <c r="D41" s="41" t="s">
        <v>359</v>
      </c>
      <c r="E41" s="40">
        <f t="shared" si="0"/>
        <v>9</v>
      </c>
      <c r="F41" s="36" t="s">
        <v>722</v>
      </c>
      <c r="G41" s="53" t="s">
        <v>791</v>
      </c>
      <c r="H41" s="56" t="str">
        <f t="shared" ca="1" si="2"/>
        <v>9YEARS,8MONTH,6DAYS,</v>
      </c>
      <c r="I41" s="58">
        <v>42220</v>
      </c>
      <c r="J41" s="21" t="s">
        <v>809</v>
      </c>
      <c r="K41" s="22" t="s">
        <v>808</v>
      </c>
      <c r="L41" s="60">
        <v>36544</v>
      </c>
      <c r="M41" s="23">
        <f t="shared" si="1"/>
        <v>198.42895927601811</v>
      </c>
    </row>
    <row r="42" spans="1:13" ht="13.2" x14ac:dyDescent="0.3">
      <c r="A42" s="20">
        <v>37</v>
      </c>
      <c r="B42" s="29" t="s">
        <v>461</v>
      </c>
      <c r="C42" s="30" t="s">
        <v>462</v>
      </c>
      <c r="D42" s="41" t="s">
        <v>359</v>
      </c>
      <c r="E42" s="40">
        <f t="shared" si="0"/>
        <v>9</v>
      </c>
      <c r="F42" s="36" t="s">
        <v>712</v>
      </c>
      <c r="G42" s="53" t="s">
        <v>792</v>
      </c>
      <c r="H42" s="56" t="str">
        <f t="shared" ca="1" si="2"/>
        <v>12YEARS,3MONTH,2DAYS,</v>
      </c>
      <c r="I42" s="58">
        <v>41282</v>
      </c>
      <c r="J42" s="21" t="s">
        <v>809</v>
      </c>
      <c r="K42" s="22" t="s">
        <v>808</v>
      </c>
      <c r="L42" s="60">
        <v>36636</v>
      </c>
      <c r="M42" s="23">
        <f t="shared" si="1"/>
        <v>198.92850678733032</v>
      </c>
    </row>
    <row r="43" spans="1:13" ht="13.2" x14ac:dyDescent="0.3">
      <c r="A43" s="20">
        <v>38</v>
      </c>
      <c r="B43" s="29" t="s">
        <v>463</v>
      </c>
      <c r="C43" s="30" t="s">
        <v>464</v>
      </c>
      <c r="D43" s="41" t="s">
        <v>359</v>
      </c>
      <c r="E43" s="40">
        <f t="shared" si="0"/>
        <v>8</v>
      </c>
      <c r="F43" s="36" t="s">
        <v>734</v>
      </c>
      <c r="G43" s="53" t="s">
        <v>793</v>
      </c>
      <c r="H43" s="56" t="str">
        <f t="shared" ca="1" si="2"/>
        <v>4YEARS,1MONTH,2DAYS,</v>
      </c>
      <c r="I43" s="58">
        <v>44263</v>
      </c>
      <c r="J43" s="21" t="s">
        <v>809</v>
      </c>
      <c r="K43" s="22" t="s">
        <v>808</v>
      </c>
      <c r="L43" s="60">
        <v>44004</v>
      </c>
      <c r="M43" s="23">
        <f t="shared" si="1"/>
        <v>238.93574660633485</v>
      </c>
    </row>
    <row r="44" spans="1:13" ht="13.2" x14ac:dyDescent="0.3">
      <c r="A44" s="20">
        <v>39</v>
      </c>
      <c r="B44" s="29" t="s">
        <v>465</v>
      </c>
      <c r="C44" s="30" t="s">
        <v>466</v>
      </c>
      <c r="D44" s="41" t="s">
        <v>359</v>
      </c>
      <c r="E44" s="40">
        <f t="shared" si="0"/>
        <v>8</v>
      </c>
      <c r="F44" s="36" t="s">
        <v>735</v>
      </c>
      <c r="G44" s="53" t="s">
        <v>793</v>
      </c>
      <c r="H44" s="56" t="str">
        <f t="shared" ca="1" si="2"/>
        <v>3YEARS,10MONTH,1DAYS,</v>
      </c>
      <c r="I44" s="58">
        <v>44356</v>
      </c>
      <c r="J44" s="21" t="s">
        <v>809</v>
      </c>
      <c r="K44" s="22" t="s">
        <v>808</v>
      </c>
      <c r="L44" s="60">
        <v>46755</v>
      </c>
      <c r="M44" s="23">
        <f t="shared" si="1"/>
        <v>253.87330316742083</v>
      </c>
    </row>
    <row r="45" spans="1:13" ht="13.2" x14ac:dyDescent="0.3">
      <c r="A45" s="20">
        <v>40</v>
      </c>
      <c r="B45" s="29" t="s">
        <v>467</v>
      </c>
      <c r="C45" s="30" t="s">
        <v>468</v>
      </c>
      <c r="D45" s="41" t="s">
        <v>359</v>
      </c>
      <c r="E45" s="40">
        <f t="shared" si="0"/>
        <v>5</v>
      </c>
      <c r="F45" s="36" t="s">
        <v>736</v>
      </c>
      <c r="G45" s="53" t="s">
        <v>793</v>
      </c>
      <c r="H45" s="56" t="str">
        <f t="shared" ca="1" si="2"/>
        <v>1YEARS,10MONTH,9DAYS,</v>
      </c>
      <c r="I45" s="58">
        <v>45078</v>
      </c>
      <c r="J45" s="21" t="s">
        <v>809</v>
      </c>
      <c r="K45" s="22" t="s">
        <v>808</v>
      </c>
      <c r="L45" s="60">
        <v>71240</v>
      </c>
      <c r="M45" s="23">
        <f t="shared" si="1"/>
        <v>386.8235294117647</v>
      </c>
    </row>
    <row r="46" spans="1:13" ht="13.2" x14ac:dyDescent="0.3">
      <c r="A46" s="20">
        <v>41</v>
      </c>
      <c r="B46" s="29" t="s">
        <v>469</v>
      </c>
      <c r="C46" s="30" t="s">
        <v>470</v>
      </c>
      <c r="D46" s="41" t="s">
        <v>359</v>
      </c>
      <c r="E46" s="40">
        <f t="shared" si="0"/>
        <v>8</v>
      </c>
      <c r="F46" s="36" t="s">
        <v>734</v>
      </c>
      <c r="G46" s="53" t="s">
        <v>793</v>
      </c>
      <c r="H46" s="56" t="str">
        <f t="shared" ca="1" si="2"/>
        <v>0YEARS,8MONTH,18DAYS,</v>
      </c>
      <c r="I46" s="58">
        <v>45496</v>
      </c>
      <c r="J46" s="21" t="s">
        <v>809</v>
      </c>
      <c r="K46" s="22" t="s">
        <v>808</v>
      </c>
      <c r="L46" s="60">
        <v>45000</v>
      </c>
      <c r="M46" s="23">
        <f t="shared" si="1"/>
        <v>244.34389140271495</v>
      </c>
    </row>
    <row r="47" spans="1:13" ht="13.2" x14ac:dyDescent="0.3">
      <c r="A47" s="20">
        <v>42</v>
      </c>
      <c r="B47" s="29" t="s">
        <v>471</v>
      </c>
      <c r="C47" s="30" t="s">
        <v>472</v>
      </c>
      <c r="D47" s="41" t="s">
        <v>359</v>
      </c>
      <c r="E47" s="40">
        <f t="shared" si="0"/>
        <v>8</v>
      </c>
      <c r="F47" s="36" t="s">
        <v>734</v>
      </c>
      <c r="G47" s="53" t="s">
        <v>793</v>
      </c>
      <c r="H47" s="56" t="str">
        <f t="shared" ca="1" si="2"/>
        <v>0YEARS,7MONTH,25DAYS,</v>
      </c>
      <c r="I47" s="58">
        <v>45520</v>
      </c>
      <c r="J47" s="21" t="s">
        <v>809</v>
      </c>
      <c r="K47" s="22" t="s">
        <v>808</v>
      </c>
      <c r="L47" s="60">
        <v>45000</v>
      </c>
      <c r="M47" s="23">
        <f t="shared" si="1"/>
        <v>244.34389140271495</v>
      </c>
    </row>
    <row r="48" spans="1:13" ht="13.2" x14ac:dyDescent="0.3">
      <c r="A48" s="20">
        <v>43</v>
      </c>
      <c r="B48" s="29" t="s">
        <v>473</v>
      </c>
      <c r="C48" s="30" t="s">
        <v>474</v>
      </c>
      <c r="D48" s="41" t="s">
        <v>359</v>
      </c>
      <c r="E48" s="40">
        <f t="shared" si="0"/>
        <v>7</v>
      </c>
      <c r="F48" s="36" t="s">
        <v>734</v>
      </c>
      <c r="G48" s="53" t="s">
        <v>793</v>
      </c>
      <c r="H48" s="56" t="str">
        <f t="shared" ca="1" si="2"/>
        <v>0YEARS,7MONTH,1DAYS,</v>
      </c>
      <c r="I48" s="58">
        <v>45544</v>
      </c>
      <c r="J48" s="21" t="s">
        <v>809</v>
      </c>
      <c r="K48" s="22" t="s">
        <v>808</v>
      </c>
      <c r="L48" s="60">
        <v>55000</v>
      </c>
      <c r="M48" s="23">
        <f t="shared" si="1"/>
        <v>298.64253393665155</v>
      </c>
    </row>
    <row r="49" spans="1:13" ht="13.2" x14ac:dyDescent="0.3">
      <c r="A49" s="20">
        <v>44</v>
      </c>
      <c r="B49" s="29" t="s">
        <v>475</v>
      </c>
      <c r="C49" s="30" t="s">
        <v>476</v>
      </c>
      <c r="D49" s="41" t="s">
        <v>359</v>
      </c>
      <c r="E49" s="40">
        <f t="shared" si="0"/>
        <v>8</v>
      </c>
      <c r="F49" s="36" t="s">
        <v>734</v>
      </c>
      <c r="G49" s="53" t="s">
        <v>793</v>
      </c>
      <c r="H49" s="56" t="str">
        <f t="shared" ca="1" si="2"/>
        <v>0YEARS,7MONTH,1DAYS,</v>
      </c>
      <c r="I49" s="58">
        <v>45544</v>
      </c>
      <c r="J49" s="21" t="s">
        <v>809</v>
      </c>
      <c r="K49" s="22" t="s">
        <v>808</v>
      </c>
      <c r="L49" s="60">
        <v>43000</v>
      </c>
      <c r="M49" s="23">
        <f t="shared" si="1"/>
        <v>233.48416289592762</v>
      </c>
    </row>
    <row r="50" spans="1:13" ht="13.2" x14ac:dyDescent="0.3">
      <c r="A50" s="20">
        <v>45</v>
      </c>
      <c r="B50" s="29" t="s">
        <v>477</v>
      </c>
      <c r="C50" s="30" t="s">
        <v>478</v>
      </c>
      <c r="D50" s="41" t="s">
        <v>359</v>
      </c>
      <c r="E50" s="40">
        <f t="shared" si="0"/>
        <v>9</v>
      </c>
      <c r="F50" s="36" t="s">
        <v>722</v>
      </c>
      <c r="G50" s="53" t="s">
        <v>794</v>
      </c>
      <c r="H50" s="56" t="str">
        <f t="shared" ca="1" si="2"/>
        <v>11YEARS,0MONTH,27DAYS,</v>
      </c>
      <c r="I50" s="58">
        <v>41712</v>
      </c>
      <c r="J50" s="21" t="s">
        <v>809</v>
      </c>
      <c r="K50" s="22" t="s">
        <v>808</v>
      </c>
      <c r="L50" s="60">
        <v>38317</v>
      </c>
      <c r="M50" s="23">
        <f t="shared" si="1"/>
        <v>208.05610859728506</v>
      </c>
    </row>
    <row r="51" spans="1:13" ht="13.2" x14ac:dyDescent="0.3">
      <c r="A51" s="20">
        <v>46</v>
      </c>
      <c r="B51" s="29" t="s">
        <v>479</v>
      </c>
      <c r="C51" s="30" t="s">
        <v>480</v>
      </c>
      <c r="D51" s="41" t="s">
        <v>359</v>
      </c>
      <c r="E51" s="40">
        <f t="shared" si="0"/>
        <v>9</v>
      </c>
      <c r="F51" s="36" t="s">
        <v>737</v>
      </c>
      <c r="G51" s="53" t="s">
        <v>794</v>
      </c>
      <c r="H51" s="56" t="str">
        <f t="shared" ca="1" si="2"/>
        <v>2YEARS,10MONTH,17DAYS,</v>
      </c>
      <c r="I51" s="58">
        <v>44705</v>
      </c>
      <c r="J51" s="21" t="s">
        <v>809</v>
      </c>
      <c r="K51" s="22" t="s">
        <v>808</v>
      </c>
      <c r="L51" s="60">
        <v>36544</v>
      </c>
      <c r="M51" s="23">
        <f t="shared" si="1"/>
        <v>198.42895927601811</v>
      </c>
    </row>
    <row r="52" spans="1:13" ht="13.2" x14ac:dyDescent="0.3">
      <c r="A52" s="20">
        <v>47</v>
      </c>
      <c r="B52" s="29" t="s">
        <v>481</v>
      </c>
      <c r="C52" s="30" t="s">
        <v>482</v>
      </c>
      <c r="D52" s="41" t="s">
        <v>359</v>
      </c>
      <c r="E52" s="40">
        <f t="shared" si="0"/>
        <v>9</v>
      </c>
      <c r="F52" s="36" t="s">
        <v>738</v>
      </c>
      <c r="G52" s="53" t="s">
        <v>794</v>
      </c>
      <c r="H52" s="56" t="str">
        <f t="shared" ca="1" si="2"/>
        <v>3YEARS,10MONTH,8DAYS,</v>
      </c>
      <c r="I52" s="58">
        <v>44349</v>
      </c>
      <c r="J52" s="21" t="s">
        <v>809</v>
      </c>
      <c r="K52" s="22" t="s">
        <v>808</v>
      </c>
      <c r="L52" s="60">
        <v>36544</v>
      </c>
      <c r="M52" s="23">
        <f t="shared" si="1"/>
        <v>198.42895927601811</v>
      </c>
    </row>
    <row r="53" spans="1:13" ht="13.2" x14ac:dyDescent="0.3">
      <c r="A53" s="20">
        <v>48</v>
      </c>
      <c r="B53" s="29" t="s">
        <v>483</v>
      </c>
      <c r="C53" s="30" t="s">
        <v>484</v>
      </c>
      <c r="D53" s="41" t="s">
        <v>359</v>
      </c>
      <c r="E53" s="40">
        <f t="shared" si="0"/>
        <v>3</v>
      </c>
      <c r="F53" s="36" t="s">
        <v>739</v>
      </c>
      <c r="G53" s="53" t="s">
        <v>795</v>
      </c>
      <c r="H53" s="56" t="str">
        <f t="shared" ca="1" si="2"/>
        <v>4YEARS,9MONTH,4DAYS,</v>
      </c>
      <c r="I53" s="58">
        <v>44018</v>
      </c>
      <c r="J53" s="21" t="s">
        <v>809</v>
      </c>
      <c r="K53" s="22" t="s">
        <v>808</v>
      </c>
      <c r="L53" s="60">
        <v>100003</v>
      </c>
      <c r="M53" s="23">
        <f t="shared" si="1"/>
        <v>543.00271493212665</v>
      </c>
    </row>
    <row r="54" spans="1:13" ht="13.2" x14ac:dyDescent="0.3">
      <c r="A54" s="20">
        <v>49</v>
      </c>
      <c r="B54" s="29" t="s">
        <v>485</v>
      </c>
      <c r="C54" s="30" t="s">
        <v>486</v>
      </c>
      <c r="D54" s="41" t="s">
        <v>359</v>
      </c>
      <c r="E54" s="40">
        <f t="shared" si="0"/>
        <v>5</v>
      </c>
      <c r="F54" s="36" t="s">
        <v>722</v>
      </c>
      <c r="G54" s="53" t="s">
        <v>796</v>
      </c>
      <c r="H54" s="56" t="str">
        <f t="shared" ca="1" si="2"/>
        <v>35YEARS,7MONTH,9DAYS,</v>
      </c>
      <c r="I54" s="58">
        <v>32752</v>
      </c>
      <c r="J54" s="21" t="s">
        <v>809</v>
      </c>
      <c r="K54" s="22" t="s">
        <v>808</v>
      </c>
      <c r="L54" s="60">
        <v>70672</v>
      </c>
      <c r="M54" s="23">
        <f t="shared" si="1"/>
        <v>383.7393665158371</v>
      </c>
    </row>
    <row r="55" spans="1:13" ht="13.2" x14ac:dyDescent="0.3">
      <c r="A55" s="20">
        <v>50</v>
      </c>
      <c r="B55" s="29" t="s">
        <v>487</v>
      </c>
      <c r="C55" s="30" t="s">
        <v>488</v>
      </c>
      <c r="D55" s="41" t="s">
        <v>359</v>
      </c>
      <c r="E55" s="40">
        <f t="shared" si="0"/>
        <v>3</v>
      </c>
      <c r="F55" s="36" t="s">
        <v>740</v>
      </c>
      <c r="G55" s="53" t="s">
        <v>797</v>
      </c>
      <c r="H55" s="56" t="str">
        <f t="shared" ca="1" si="2"/>
        <v>37YEARS,10MONTH,7DAYS,</v>
      </c>
      <c r="I55" s="58">
        <v>31931</v>
      </c>
      <c r="J55" s="21" t="s">
        <v>809</v>
      </c>
      <c r="K55" s="22" t="s">
        <v>808</v>
      </c>
      <c r="L55" s="60">
        <v>363858</v>
      </c>
      <c r="M55" s="23">
        <f t="shared" si="1"/>
        <v>1975.6995475113122</v>
      </c>
    </row>
    <row r="56" spans="1:13" ht="13.2" x14ac:dyDescent="0.3">
      <c r="A56" s="20">
        <v>51</v>
      </c>
      <c r="B56" s="29" t="s">
        <v>489</v>
      </c>
      <c r="C56" s="30" t="s">
        <v>490</v>
      </c>
      <c r="D56" s="41" t="s">
        <v>359</v>
      </c>
      <c r="E56" s="40">
        <f t="shared" si="0"/>
        <v>5</v>
      </c>
      <c r="F56" s="36" t="s">
        <v>741</v>
      </c>
      <c r="G56" s="53" t="s">
        <v>797</v>
      </c>
      <c r="H56" s="56" t="str">
        <f t="shared" ca="1" si="2"/>
        <v>19YEARS,9MONTH,27DAYS,</v>
      </c>
      <c r="I56" s="58">
        <v>38517</v>
      </c>
      <c r="J56" s="21" t="s">
        <v>809</v>
      </c>
      <c r="K56" s="22" t="s">
        <v>808</v>
      </c>
      <c r="L56" s="60">
        <v>75131</v>
      </c>
      <c r="M56" s="23">
        <f t="shared" si="1"/>
        <v>407.95113122171949</v>
      </c>
    </row>
    <row r="57" spans="1:13" ht="13.2" x14ac:dyDescent="0.3">
      <c r="A57" s="20">
        <v>52</v>
      </c>
      <c r="B57" s="29" t="s">
        <v>491</v>
      </c>
      <c r="C57" s="30" t="s">
        <v>492</v>
      </c>
      <c r="D57" s="41" t="s">
        <v>359</v>
      </c>
      <c r="E57" s="40">
        <f t="shared" si="0"/>
        <v>3</v>
      </c>
      <c r="F57" s="36" t="s">
        <v>742</v>
      </c>
      <c r="G57" s="53" t="s">
        <v>797</v>
      </c>
      <c r="H57" s="56" t="str">
        <f t="shared" ca="1" si="2"/>
        <v>25YEARS,2MONTH,28DAYS,</v>
      </c>
      <c r="I57" s="58">
        <v>36538</v>
      </c>
      <c r="J57" s="21" t="s">
        <v>809</v>
      </c>
      <c r="K57" s="22" t="s">
        <v>808</v>
      </c>
      <c r="L57" s="60">
        <v>350000</v>
      </c>
      <c r="M57" s="23">
        <f t="shared" si="1"/>
        <v>1900.4524886877828</v>
      </c>
    </row>
    <row r="58" spans="1:13" ht="13.2" x14ac:dyDescent="0.3">
      <c r="A58" s="20">
        <v>53</v>
      </c>
      <c r="B58" s="29" t="s">
        <v>493</v>
      </c>
      <c r="C58" s="30" t="s">
        <v>494</v>
      </c>
      <c r="D58" s="41" t="s">
        <v>359</v>
      </c>
      <c r="E58" s="40">
        <f t="shared" si="0"/>
        <v>3</v>
      </c>
      <c r="F58" s="36" t="s">
        <v>743</v>
      </c>
      <c r="G58" s="53" t="s">
        <v>797</v>
      </c>
      <c r="H58" s="56" t="str">
        <f t="shared" ca="1" si="2"/>
        <v>17YEARS,0MONTH,9DAYS,</v>
      </c>
      <c r="I58" s="58">
        <v>39539</v>
      </c>
      <c r="J58" s="21" t="s">
        <v>809</v>
      </c>
      <c r="K58" s="22" t="s">
        <v>808</v>
      </c>
      <c r="L58" s="60">
        <v>171273</v>
      </c>
      <c r="M58" s="23">
        <f t="shared" si="1"/>
        <v>929.98914027149317</v>
      </c>
    </row>
    <row r="59" spans="1:13" ht="13.2" x14ac:dyDescent="0.3">
      <c r="A59" s="20">
        <v>54</v>
      </c>
      <c r="B59" s="29" t="s">
        <v>495</v>
      </c>
      <c r="C59" s="30" t="s">
        <v>496</v>
      </c>
      <c r="D59" s="41" t="s">
        <v>359</v>
      </c>
      <c r="E59" s="40">
        <f t="shared" si="0"/>
        <v>8</v>
      </c>
      <c r="F59" s="36" t="s">
        <v>744</v>
      </c>
      <c r="G59" s="53" t="s">
        <v>797</v>
      </c>
      <c r="H59" s="56" t="str">
        <f t="shared" ca="1" si="2"/>
        <v>15YEARS,8MONTH,21DAYS,</v>
      </c>
      <c r="I59" s="58">
        <v>40014</v>
      </c>
      <c r="J59" s="21" t="s">
        <v>809</v>
      </c>
      <c r="K59" s="22" t="s">
        <v>808</v>
      </c>
      <c r="L59" s="60">
        <v>40437</v>
      </c>
      <c r="M59" s="23">
        <f t="shared" si="1"/>
        <v>219.56742081447965</v>
      </c>
    </row>
    <row r="60" spans="1:13" ht="13.2" x14ac:dyDescent="0.3">
      <c r="A60" s="20">
        <v>55</v>
      </c>
      <c r="B60" s="29" t="s">
        <v>497</v>
      </c>
      <c r="C60" s="30" t="s">
        <v>498</v>
      </c>
      <c r="D60" s="41" t="s">
        <v>359</v>
      </c>
      <c r="E60" s="40">
        <f t="shared" si="0"/>
        <v>9</v>
      </c>
      <c r="F60" s="36" t="s">
        <v>745</v>
      </c>
      <c r="G60" s="53" t="s">
        <v>797</v>
      </c>
      <c r="H60" s="56" t="str">
        <f t="shared" ca="1" si="2"/>
        <v>11YEARS,5MONTH,9DAYS,</v>
      </c>
      <c r="I60" s="58">
        <v>41579</v>
      </c>
      <c r="J60" s="21" t="s">
        <v>809</v>
      </c>
      <c r="K60" s="22" t="s">
        <v>808</v>
      </c>
      <c r="L60" s="60">
        <v>37012</v>
      </c>
      <c r="M60" s="23">
        <f t="shared" si="1"/>
        <v>200.97013574660633</v>
      </c>
    </row>
    <row r="61" spans="1:13" ht="13.2" x14ac:dyDescent="0.3">
      <c r="A61" s="20">
        <v>56</v>
      </c>
      <c r="B61" s="29" t="s">
        <v>499</v>
      </c>
      <c r="C61" s="30" t="s">
        <v>500</v>
      </c>
      <c r="D61" s="41" t="s">
        <v>359</v>
      </c>
      <c r="E61" s="40">
        <f t="shared" si="0"/>
        <v>8</v>
      </c>
      <c r="F61" s="36" t="s">
        <v>744</v>
      </c>
      <c r="G61" s="53" t="s">
        <v>797</v>
      </c>
      <c r="H61" s="56" t="str">
        <f t="shared" ca="1" si="2"/>
        <v>12YEARS,11MONTH,30DAYS,</v>
      </c>
      <c r="I61" s="58">
        <v>41010</v>
      </c>
      <c r="J61" s="21" t="s">
        <v>809</v>
      </c>
      <c r="K61" s="22" t="s">
        <v>808</v>
      </c>
      <c r="L61" s="60">
        <v>41135</v>
      </c>
      <c r="M61" s="23">
        <f t="shared" si="1"/>
        <v>223.35746606334843</v>
      </c>
    </row>
    <row r="62" spans="1:13" ht="13.2" x14ac:dyDescent="0.3">
      <c r="A62" s="20">
        <v>57</v>
      </c>
      <c r="B62" s="29" t="s">
        <v>501</v>
      </c>
      <c r="C62" s="30" t="s">
        <v>502</v>
      </c>
      <c r="D62" s="41" t="s">
        <v>359</v>
      </c>
      <c r="E62" s="40">
        <f t="shared" si="0"/>
        <v>9</v>
      </c>
      <c r="F62" s="36" t="s">
        <v>744</v>
      </c>
      <c r="G62" s="53" t="s">
        <v>797</v>
      </c>
      <c r="H62" s="56" t="str">
        <f t="shared" ca="1" si="2"/>
        <v>11YEARS,2MONTH,9DAYS,</v>
      </c>
      <c r="I62" s="58">
        <v>41671</v>
      </c>
      <c r="J62" s="21" t="s">
        <v>809</v>
      </c>
      <c r="K62" s="22" t="s">
        <v>808</v>
      </c>
      <c r="L62" s="60">
        <v>36544</v>
      </c>
      <c r="M62" s="23">
        <f t="shared" si="1"/>
        <v>198.42895927601811</v>
      </c>
    </row>
    <row r="63" spans="1:13" ht="13.2" x14ac:dyDescent="0.3">
      <c r="A63" s="20">
        <v>58</v>
      </c>
      <c r="B63" s="29" t="s">
        <v>503</v>
      </c>
      <c r="C63" s="30" t="s">
        <v>504</v>
      </c>
      <c r="D63" s="41" t="s">
        <v>359</v>
      </c>
      <c r="E63" s="40">
        <f t="shared" si="0"/>
        <v>9</v>
      </c>
      <c r="F63" s="36" t="s">
        <v>744</v>
      </c>
      <c r="G63" s="53" t="s">
        <v>797</v>
      </c>
      <c r="H63" s="56" t="str">
        <f t="shared" ca="1" si="2"/>
        <v>14YEARS,8MONTH,26DAYS,</v>
      </c>
      <c r="I63" s="58">
        <v>40374</v>
      </c>
      <c r="J63" s="21" t="s">
        <v>809</v>
      </c>
      <c r="K63" s="22" t="s">
        <v>808</v>
      </c>
      <c r="L63" s="60">
        <v>38223</v>
      </c>
      <c r="M63" s="23">
        <f t="shared" si="1"/>
        <v>207.54570135746607</v>
      </c>
    </row>
    <row r="64" spans="1:13" ht="13.2" x14ac:dyDescent="0.3">
      <c r="A64" s="20">
        <v>59</v>
      </c>
      <c r="B64" s="29" t="s">
        <v>505</v>
      </c>
      <c r="C64" s="30" t="s">
        <v>506</v>
      </c>
      <c r="D64" s="41" t="s">
        <v>359</v>
      </c>
      <c r="E64" s="40">
        <f t="shared" si="0"/>
        <v>4</v>
      </c>
      <c r="F64" s="36" t="s">
        <v>746</v>
      </c>
      <c r="G64" s="53" t="s">
        <v>797</v>
      </c>
      <c r="H64" s="56" t="str">
        <f t="shared" ca="1" si="2"/>
        <v>12YEARS,11MONTH,28DAYS,</v>
      </c>
      <c r="I64" s="58">
        <v>41012</v>
      </c>
      <c r="J64" s="21" t="s">
        <v>809</v>
      </c>
      <c r="K64" s="22" t="s">
        <v>808</v>
      </c>
      <c r="L64" s="60">
        <v>87587</v>
      </c>
      <c r="M64" s="23">
        <f t="shared" si="1"/>
        <v>475.58552036199097</v>
      </c>
    </row>
    <row r="65" spans="1:13" ht="13.2" x14ac:dyDescent="0.3">
      <c r="A65" s="20">
        <v>60</v>
      </c>
      <c r="B65" s="29" t="s">
        <v>507</v>
      </c>
      <c r="C65" s="30" t="s">
        <v>508</v>
      </c>
      <c r="D65" s="41" t="s">
        <v>359</v>
      </c>
      <c r="E65" s="40">
        <f t="shared" si="0"/>
        <v>9</v>
      </c>
      <c r="F65" s="36" t="s">
        <v>744</v>
      </c>
      <c r="G65" s="53" t="s">
        <v>797</v>
      </c>
      <c r="H65" s="56" t="str">
        <f t="shared" ca="1" si="2"/>
        <v>12YEARS,10MONTH,9DAYS,</v>
      </c>
      <c r="I65" s="58">
        <v>41061</v>
      </c>
      <c r="J65" s="21" t="s">
        <v>809</v>
      </c>
      <c r="K65" s="22" t="s">
        <v>808</v>
      </c>
      <c r="L65" s="60">
        <v>38655</v>
      </c>
      <c r="M65" s="23">
        <f t="shared" si="1"/>
        <v>209.89140271493213</v>
      </c>
    </row>
    <row r="66" spans="1:13" ht="13.2" x14ac:dyDescent="0.3">
      <c r="A66" s="20">
        <v>61</v>
      </c>
      <c r="B66" s="29" t="s">
        <v>511</v>
      </c>
      <c r="C66" s="30" t="s">
        <v>512</v>
      </c>
      <c r="D66" s="41" t="s">
        <v>359</v>
      </c>
      <c r="E66" s="40">
        <f t="shared" si="0"/>
        <v>9</v>
      </c>
      <c r="F66" s="36" t="s">
        <v>744</v>
      </c>
      <c r="G66" s="53" t="s">
        <v>797</v>
      </c>
      <c r="H66" s="56" t="str">
        <f t="shared" ca="1" si="2"/>
        <v>12YEARS,2MONTH,4DAYS,</v>
      </c>
      <c r="I66" s="58">
        <v>41311</v>
      </c>
      <c r="J66" s="21" t="s">
        <v>809</v>
      </c>
      <c r="K66" s="22" t="s">
        <v>808</v>
      </c>
      <c r="L66" s="60">
        <v>36772</v>
      </c>
      <c r="M66" s="23">
        <f t="shared" si="1"/>
        <v>199.66696832579186</v>
      </c>
    </row>
    <row r="67" spans="1:13" ht="13.2" x14ac:dyDescent="0.3">
      <c r="A67" s="20">
        <v>62</v>
      </c>
      <c r="B67" s="29" t="s">
        <v>513</v>
      </c>
      <c r="C67" s="30" t="s">
        <v>514</v>
      </c>
      <c r="D67" s="41" t="s">
        <v>359</v>
      </c>
      <c r="E67" s="40">
        <f t="shared" si="0"/>
        <v>9</v>
      </c>
      <c r="F67" s="36" t="s">
        <v>744</v>
      </c>
      <c r="G67" s="53" t="s">
        <v>797</v>
      </c>
      <c r="H67" s="56" t="str">
        <f t="shared" ca="1" si="2"/>
        <v>12YEARS,1MONTH,9DAYS,</v>
      </c>
      <c r="I67" s="58">
        <v>41334</v>
      </c>
      <c r="J67" s="21" t="s">
        <v>809</v>
      </c>
      <c r="K67" s="22" t="s">
        <v>808</v>
      </c>
      <c r="L67" s="60">
        <v>36981</v>
      </c>
      <c r="M67" s="23">
        <f t="shared" si="1"/>
        <v>200.80180995475115</v>
      </c>
    </row>
    <row r="68" spans="1:13" ht="13.2" x14ac:dyDescent="0.3">
      <c r="A68" s="20">
        <v>63</v>
      </c>
      <c r="B68" s="29" t="s">
        <v>515</v>
      </c>
      <c r="C68" s="30" t="s">
        <v>516</v>
      </c>
      <c r="D68" s="41" t="s">
        <v>359</v>
      </c>
      <c r="E68" s="40">
        <f t="shared" si="0"/>
        <v>9</v>
      </c>
      <c r="F68" s="36" t="s">
        <v>748</v>
      </c>
      <c r="G68" s="53" t="s">
        <v>797</v>
      </c>
      <c r="H68" s="56" t="str">
        <f t="shared" ca="1" si="2"/>
        <v>10YEARS,7MONTH,30DAYS,</v>
      </c>
      <c r="I68" s="58">
        <v>41862</v>
      </c>
      <c r="J68" s="21" t="s">
        <v>809</v>
      </c>
      <c r="K68" s="22" t="s">
        <v>808</v>
      </c>
      <c r="L68" s="60">
        <v>37348</v>
      </c>
      <c r="M68" s="23">
        <f t="shared" si="1"/>
        <v>202.7945701357466</v>
      </c>
    </row>
    <row r="69" spans="1:13" ht="13.2" x14ac:dyDescent="0.3">
      <c r="A69" s="20">
        <v>64</v>
      </c>
      <c r="B69" s="29" t="s">
        <v>517</v>
      </c>
      <c r="C69" s="30" t="s">
        <v>518</v>
      </c>
      <c r="D69" s="41" t="s">
        <v>359</v>
      </c>
      <c r="E69" s="40">
        <f t="shared" si="0"/>
        <v>9</v>
      </c>
      <c r="F69" s="36" t="s">
        <v>744</v>
      </c>
      <c r="G69" s="53" t="s">
        <v>797</v>
      </c>
      <c r="H69" s="56" t="str">
        <f t="shared" ca="1" si="2"/>
        <v>7YEARS,7MONTH,30DAYS,</v>
      </c>
      <c r="I69" s="58">
        <v>42958</v>
      </c>
      <c r="J69" s="21" t="s">
        <v>809</v>
      </c>
      <c r="K69" s="22" t="s">
        <v>808</v>
      </c>
      <c r="L69" s="60">
        <v>39292</v>
      </c>
      <c r="M69" s="23">
        <f t="shared" si="1"/>
        <v>213.3502262443439</v>
      </c>
    </row>
    <row r="70" spans="1:13" ht="13.2" x14ac:dyDescent="0.3">
      <c r="A70" s="20">
        <v>65</v>
      </c>
      <c r="B70" s="29" t="s">
        <v>519</v>
      </c>
      <c r="C70" s="30" t="s">
        <v>520</v>
      </c>
      <c r="D70" s="41" t="s">
        <v>359</v>
      </c>
      <c r="E70" s="40">
        <f t="shared" ref="E70:E133" si="3">VLOOKUP(L70,$P$6:$Q$12,2,TRUE)</f>
        <v>8</v>
      </c>
      <c r="F70" s="36" t="s">
        <v>749</v>
      </c>
      <c r="G70" s="53" t="s">
        <v>797</v>
      </c>
      <c r="H70" s="56" t="str">
        <f t="shared" ca="1" si="2"/>
        <v>7YEARS,0MONTH,0DAYS,</v>
      </c>
      <c r="I70" s="58">
        <v>43200</v>
      </c>
      <c r="J70" s="21" t="s">
        <v>809</v>
      </c>
      <c r="K70" s="22" t="s">
        <v>808</v>
      </c>
      <c r="L70" s="60">
        <v>47193</v>
      </c>
      <c r="M70" s="23">
        <f t="shared" ref="M70:M133" si="4">(L70*12)/52/42.5</f>
        <v>256.25158371040726</v>
      </c>
    </row>
    <row r="71" spans="1:13" ht="13.2" x14ac:dyDescent="0.3">
      <c r="A71" s="20">
        <v>66</v>
      </c>
      <c r="B71" s="29" t="s">
        <v>521</v>
      </c>
      <c r="C71" s="30" t="s">
        <v>522</v>
      </c>
      <c r="D71" s="41" t="s">
        <v>359</v>
      </c>
      <c r="E71" s="40">
        <f t="shared" si="3"/>
        <v>9</v>
      </c>
      <c r="F71" s="36" t="s">
        <v>744</v>
      </c>
      <c r="G71" s="53" t="s">
        <v>797</v>
      </c>
      <c r="H71" s="56" t="str">
        <f t="shared" ref="H71:H134" ca="1" si="5">DATEDIF(I71,TODAY(),"Y")&amp;"YEARS,"&amp;DATEDIF(I71,TODAY(),"YM")&amp;"MONTH,"&amp;DATEDIF(I71,TODAY(),"MD")&amp;"DAYS,"</f>
        <v>5YEARS,11MONTH,4DAYS,</v>
      </c>
      <c r="I71" s="58">
        <v>43591</v>
      </c>
      <c r="J71" s="21" t="s">
        <v>809</v>
      </c>
      <c r="K71" s="22" t="s">
        <v>808</v>
      </c>
      <c r="L71" s="60">
        <v>36544</v>
      </c>
      <c r="M71" s="23">
        <f t="shared" si="4"/>
        <v>198.42895927601811</v>
      </c>
    </row>
    <row r="72" spans="1:13" ht="13.2" x14ac:dyDescent="0.3">
      <c r="A72" s="20">
        <v>67</v>
      </c>
      <c r="B72" s="29" t="s">
        <v>523</v>
      </c>
      <c r="C72" s="30" t="s">
        <v>524</v>
      </c>
      <c r="D72" s="41" t="s">
        <v>359</v>
      </c>
      <c r="E72" s="40">
        <f t="shared" si="3"/>
        <v>9</v>
      </c>
      <c r="F72" s="36" t="s">
        <v>744</v>
      </c>
      <c r="G72" s="53" t="s">
        <v>797</v>
      </c>
      <c r="H72" s="56" t="str">
        <f t="shared" ca="1" si="5"/>
        <v>3YEARS,7MONTH,9DAYS,</v>
      </c>
      <c r="I72" s="58">
        <v>44440</v>
      </c>
      <c r="J72" s="21" t="s">
        <v>809</v>
      </c>
      <c r="K72" s="22" t="s">
        <v>808</v>
      </c>
      <c r="L72" s="60">
        <v>36912</v>
      </c>
      <c r="M72" s="23">
        <f t="shared" si="4"/>
        <v>200.42714932126697</v>
      </c>
    </row>
    <row r="73" spans="1:13" ht="13.2" x14ac:dyDescent="0.3">
      <c r="A73" s="20">
        <v>68</v>
      </c>
      <c r="B73" s="29" t="s">
        <v>525</v>
      </c>
      <c r="C73" s="30" t="s">
        <v>526</v>
      </c>
      <c r="D73" s="41" t="s">
        <v>359</v>
      </c>
      <c r="E73" s="40">
        <f t="shared" si="3"/>
        <v>9</v>
      </c>
      <c r="F73" s="36" t="s">
        <v>750</v>
      </c>
      <c r="G73" s="53" t="s">
        <v>797</v>
      </c>
      <c r="H73" s="56" t="str">
        <f t="shared" ca="1" si="5"/>
        <v>15YEARS,4MONTH,30DAYS,</v>
      </c>
      <c r="I73" s="58">
        <v>40128</v>
      </c>
      <c r="J73" s="21" t="s">
        <v>809</v>
      </c>
      <c r="K73" s="22" t="s">
        <v>808</v>
      </c>
      <c r="L73" s="60">
        <v>39336</v>
      </c>
      <c r="M73" s="23">
        <f t="shared" si="4"/>
        <v>213.58914027149319</v>
      </c>
    </row>
    <row r="74" spans="1:13" ht="13.2" x14ac:dyDescent="0.3">
      <c r="A74" s="20">
        <v>69</v>
      </c>
      <c r="B74" s="29" t="s">
        <v>527</v>
      </c>
      <c r="C74" s="30" t="s">
        <v>528</v>
      </c>
      <c r="D74" s="41" t="s">
        <v>359</v>
      </c>
      <c r="E74" s="40">
        <f t="shared" si="3"/>
        <v>7</v>
      </c>
      <c r="F74" s="36" t="s">
        <v>735</v>
      </c>
      <c r="G74" s="53" t="s">
        <v>798</v>
      </c>
      <c r="H74" s="56" t="str">
        <f t="shared" ca="1" si="5"/>
        <v>8YEARS,6MONTH,0DAYS,</v>
      </c>
      <c r="I74" s="58">
        <v>42653</v>
      </c>
      <c r="J74" s="21" t="s">
        <v>809</v>
      </c>
      <c r="K74" s="22" t="s">
        <v>808</v>
      </c>
      <c r="L74" s="60">
        <v>56630</v>
      </c>
      <c r="M74" s="23">
        <f t="shared" si="4"/>
        <v>307.49321266968326</v>
      </c>
    </row>
    <row r="75" spans="1:13" ht="13.2" x14ac:dyDescent="0.3">
      <c r="A75" s="20">
        <v>70</v>
      </c>
      <c r="B75" s="29" t="s">
        <v>529</v>
      </c>
      <c r="C75" s="30" t="s">
        <v>530</v>
      </c>
      <c r="D75" s="41" t="s">
        <v>359</v>
      </c>
      <c r="E75" s="40">
        <f t="shared" si="3"/>
        <v>9</v>
      </c>
      <c r="F75" s="36" t="s">
        <v>751</v>
      </c>
      <c r="G75" s="53" t="s">
        <v>799</v>
      </c>
      <c r="H75" s="56" t="str">
        <f t="shared" ca="1" si="5"/>
        <v>22YEARS,3MONTH,9DAYS,</v>
      </c>
      <c r="I75" s="58">
        <v>37622</v>
      </c>
      <c r="J75" s="21" t="s">
        <v>809</v>
      </c>
      <c r="K75" s="22" t="s">
        <v>808</v>
      </c>
      <c r="L75" s="60">
        <v>39424</v>
      </c>
      <c r="M75" s="23">
        <f t="shared" si="4"/>
        <v>214.06696832579186</v>
      </c>
    </row>
    <row r="76" spans="1:13" ht="13.2" x14ac:dyDescent="0.3">
      <c r="A76" s="20">
        <v>71</v>
      </c>
      <c r="B76" s="29" t="s">
        <v>531</v>
      </c>
      <c r="C76" s="30" t="s">
        <v>532</v>
      </c>
      <c r="D76" s="41" t="s">
        <v>359</v>
      </c>
      <c r="E76" s="40">
        <f t="shared" si="3"/>
        <v>9</v>
      </c>
      <c r="F76" s="36" t="s">
        <v>752</v>
      </c>
      <c r="G76" s="53" t="s">
        <v>799</v>
      </c>
      <c r="H76" s="56" t="str">
        <f t="shared" ca="1" si="5"/>
        <v>22YEARS,1MONTH,9DAYS,</v>
      </c>
      <c r="I76" s="58">
        <v>37681</v>
      </c>
      <c r="J76" s="21" t="s">
        <v>809</v>
      </c>
      <c r="K76" s="22" t="s">
        <v>808</v>
      </c>
      <c r="L76" s="60">
        <v>38453</v>
      </c>
      <c r="M76" s="23">
        <f t="shared" si="4"/>
        <v>208.7945701357466</v>
      </c>
    </row>
    <row r="77" spans="1:13" ht="13.2" x14ac:dyDescent="0.3">
      <c r="A77" s="20">
        <v>72</v>
      </c>
      <c r="B77" s="29" t="s">
        <v>533</v>
      </c>
      <c r="C77" s="30" t="s">
        <v>534</v>
      </c>
      <c r="D77" s="41" t="s">
        <v>359</v>
      </c>
      <c r="E77" s="40">
        <f t="shared" si="3"/>
        <v>5</v>
      </c>
      <c r="F77" s="36" t="s">
        <v>753</v>
      </c>
      <c r="G77" s="53" t="s">
        <v>799</v>
      </c>
      <c r="H77" s="56" t="str">
        <f t="shared" ca="1" si="5"/>
        <v>18YEARS,9MONTH,7DAYS,</v>
      </c>
      <c r="I77" s="58">
        <v>38901</v>
      </c>
      <c r="J77" s="21" t="s">
        <v>809</v>
      </c>
      <c r="K77" s="22" t="s">
        <v>808</v>
      </c>
      <c r="L77" s="60">
        <v>75810</v>
      </c>
      <c r="M77" s="23">
        <f t="shared" si="4"/>
        <v>411.6380090497737</v>
      </c>
    </row>
    <row r="78" spans="1:13" ht="13.2" x14ac:dyDescent="0.3">
      <c r="A78" s="20">
        <v>73</v>
      </c>
      <c r="B78" s="29" t="s">
        <v>535</v>
      </c>
      <c r="C78" s="30" t="s">
        <v>536</v>
      </c>
      <c r="D78" s="41" t="s">
        <v>359</v>
      </c>
      <c r="E78" s="40">
        <f t="shared" si="3"/>
        <v>3</v>
      </c>
      <c r="F78" s="36" t="s">
        <v>754</v>
      </c>
      <c r="G78" s="53" t="s">
        <v>799</v>
      </c>
      <c r="H78" s="56" t="str">
        <f t="shared" ca="1" si="5"/>
        <v>17YEARS,0MONTH,9DAYS,</v>
      </c>
      <c r="I78" s="58">
        <v>39539</v>
      </c>
      <c r="J78" s="21" t="s">
        <v>809</v>
      </c>
      <c r="K78" s="22" t="s">
        <v>808</v>
      </c>
      <c r="L78" s="60">
        <v>118245</v>
      </c>
      <c r="M78" s="23">
        <f t="shared" si="4"/>
        <v>642.05429864253392</v>
      </c>
    </row>
    <row r="79" spans="1:13" ht="13.2" x14ac:dyDescent="0.3">
      <c r="A79" s="20">
        <v>74</v>
      </c>
      <c r="B79" s="29" t="s">
        <v>537</v>
      </c>
      <c r="C79" s="30" t="s">
        <v>538</v>
      </c>
      <c r="D79" s="41" t="s">
        <v>359</v>
      </c>
      <c r="E79" s="40">
        <f t="shared" si="3"/>
        <v>8</v>
      </c>
      <c r="F79" s="36" t="s">
        <v>755</v>
      </c>
      <c r="G79" s="53" t="s">
        <v>799</v>
      </c>
      <c r="H79" s="56" t="str">
        <f t="shared" ca="1" si="5"/>
        <v>15YEARS,4MONTH,9DAYS,</v>
      </c>
      <c r="I79" s="58">
        <v>40148</v>
      </c>
      <c r="J79" s="21" t="s">
        <v>809</v>
      </c>
      <c r="K79" s="22" t="s">
        <v>808</v>
      </c>
      <c r="L79" s="60">
        <v>44065</v>
      </c>
      <c r="M79" s="23">
        <f t="shared" si="4"/>
        <v>239.26696832579188</v>
      </c>
    </row>
    <row r="80" spans="1:13" ht="13.2" x14ac:dyDescent="0.3">
      <c r="A80" s="20">
        <v>75</v>
      </c>
      <c r="B80" s="29" t="s">
        <v>539</v>
      </c>
      <c r="C80" s="30" t="s">
        <v>540</v>
      </c>
      <c r="D80" s="41" t="s">
        <v>359</v>
      </c>
      <c r="E80" s="40">
        <f t="shared" si="3"/>
        <v>9</v>
      </c>
      <c r="F80" s="36" t="s">
        <v>756</v>
      </c>
      <c r="G80" s="53" t="s">
        <v>799</v>
      </c>
      <c r="H80" s="56" t="str">
        <f t="shared" ca="1" si="5"/>
        <v>14YEARS,9MONTH,9DAYS,</v>
      </c>
      <c r="I80" s="58">
        <v>40360</v>
      </c>
      <c r="J80" s="21" t="s">
        <v>809</v>
      </c>
      <c r="K80" s="22" t="s">
        <v>808</v>
      </c>
      <c r="L80" s="60">
        <v>36802</v>
      </c>
      <c r="M80" s="23">
        <f t="shared" si="4"/>
        <v>199.82986425339365</v>
      </c>
    </row>
    <row r="81" spans="1:13" ht="13.2" x14ac:dyDescent="0.3">
      <c r="A81" s="20">
        <v>76</v>
      </c>
      <c r="B81" s="29" t="s">
        <v>541</v>
      </c>
      <c r="C81" s="30" t="s">
        <v>542</v>
      </c>
      <c r="D81" s="41" t="s">
        <v>359</v>
      </c>
      <c r="E81" s="40">
        <f t="shared" si="3"/>
        <v>8</v>
      </c>
      <c r="F81" s="36" t="s">
        <v>755</v>
      </c>
      <c r="G81" s="53" t="s">
        <v>799</v>
      </c>
      <c r="H81" s="56" t="str">
        <f t="shared" ca="1" si="5"/>
        <v>1YEARS,8MONTH,29DAYS,</v>
      </c>
      <c r="I81" s="58">
        <v>45119</v>
      </c>
      <c r="J81" s="21" t="s">
        <v>809</v>
      </c>
      <c r="K81" s="22" t="s">
        <v>808</v>
      </c>
      <c r="L81" s="60">
        <v>41648</v>
      </c>
      <c r="M81" s="23">
        <f t="shared" si="4"/>
        <v>226.14298642533939</v>
      </c>
    </row>
    <row r="82" spans="1:13" ht="13.2" x14ac:dyDescent="0.3">
      <c r="A82" s="20">
        <v>77</v>
      </c>
      <c r="B82" s="29" t="s">
        <v>543</v>
      </c>
      <c r="C82" s="30" t="s">
        <v>544</v>
      </c>
      <c r="D82" s="41" t="s">
        <v>359</v>
      </c>
      <c r="E82" s="40">
        <f t="shared" si="3"/>
        <v>8</v>
      </c>
      <c r="F82" s="36" t="s">
        <v>757</v>
      </c>
      <c r="G82" s="53" t="s">
        <v>799</v>
      </c>
      <c r="H82" s="56" t="str">
        <f t="shared" ca="1" si="5"/>
        <v>9YEARS,5MONTH,9DAYS,</v>
      </c>
      <c r="I82" s="58">
        <v>42309</v>
      </c>
      <c r="J82" s="21" t="s">
        <v>809</v>
      </c>
      <c r="K82" s="22" t="s">
        <v>808</v>
      </c>
      <c r="L82" s="60">
        <v>40621</v>
      </c>
      <c r="M82" s="23">
        <f t="shared" si="4"/>
        <v>220.56651583710408</v>
      </c>
    </row>
    <row r="83" spans="1:13" ht="13.2" x14ac:dyDescent="0.3">
      <c r="A83" s="20">
        <v>78</v>
      </c>
      <c r="B83" s="29" t="s">
        <v>545</v>
      </c>
      <c r="C83" s="30" t="s">
        <v>546</v>
      </c>
      <c r="D83" s="41" t="s">
        <v>359</v>
      </c>
      <c r="E83" s="40">
        <f t="shared" si="3"/>
        <v>8</v>
      </c>
      <c r="F83" s="36" t="s">
        <v>755</v>
      </c>
      <c r="G83" s="53" t="s">
        <v>799</v>
      </c>
      <c r="H83" s="56" t="str">
        <f t="shared" ca="1" si="5"/>
        <v>8YEARS,11MONTH,26DAYS,</v>
      </c>
      <c r="I83" s="58">
        <v>42475</v>
      </c>
      <c r="J83" s="21" t="s">
        <v>809</v>
      </c>
      <c r="K83" s="22" t="s">
        <v>808</v>
      </c>
      <c r="L83" s="60">
        <v>40003</v>
      </c>
      <c r="M83" s="23">
        <f t="shared" si="4"/>
        <v>217.21085972850679</v>
      </c>
    </row>
    <row r="84" spans="1:13" ht="13.2" x14ac:dyDescent="0.3">
      <c r="A84" s="20">
        <v>79</v>
      </c>
      <c r="B84" s="29" t="s">
        <v>547</v>
      </c>
      <c r="C84" s="30" t="s">
        <v>548</v>
      </c>
      <c r="D84" s="41" t="s">
        <v>359</v>
      </c>
      <c r="E84" s="40">
        <f t="shared" si="3"/>
        <v>9</v>
      </c>
      <c r="F84" s="36" t="s">
        <v>755</v>
      </c>
      <c r="G84" s="53" t="s">
        <v>799</v>
      </c>
      <c r="H84" s="56" t="str">
        <f t="shared" ca="1" si="5"/>
        <v>2YEARS,0MONTH,0DAYS,</v>
      </c>
      <c r="I84" s="58">
        <v>45026</v>
      </c>
      <c r="J84" s="21" t="s">
        <v>809</v>
      </c>
      <c r="K84" s="22" t="s">
        <v>808</v>
      </c>
      <c r="L84" s="60">
        <v>36544</v>
      </c>
      <c r="M84" s="23">
        <f t="shared" si="4"/>
        <v>198.42895927601811</v>
      </c>
    </row>
    <row r="85" spans="1:13" ht="13.2" x14ac:dyDescent="0.3">
      <c r="A85" s="20">
        <v>80</v>
      </c>
      <c r="B85" s="29" t="s">
        <v>549</v>
      </c>
      <c r="C85" s="30" t="s">
        <v>550</v>
      </c>
      <c r="D85" s="41" t="s">
        <v>359</v>
      </c>
      <c r="E85" s="40">
        <f t="shared" si="3"/>
        <v>9</v>
      </c>
      <c r="F85" s="36" t="s">
        <v>755</v>
      </c>
      <c r="G85" s="53" t="s">
        <v>799</v>
      </c>
      <c r="H85" s="56" t="str">
        <f t="shared" ca="1" si="5"/>
        <v>2YEARS,0MONTH,9DAYS,</v>
      </c>
      <c r="I85" s="58">
        <v>45017</v>
      </c>
      <c r="J85" s="21" t="s">
        <v>809</v>
      </c>
      <c r="K85" s="22" t="s">
        <v>808</v>
      </c>
      <c r="L85" s="60">
        <v>36544</v>
      </c>
      <c r="M85" s="23">
        <f t="shared" si="4"/>
        <v>198.42895927601811</v>
      </c>
    </row>
    <row r="86" spans="1:13" ht="13.2" x14ac:dyDescent="0.3">
      <c r="A86" s="20">
        <v>81</v>
      </c>
      <c r="B86" s="29" t="s">
        <v>551</v>
      </c>
      <c r="C86" s="30" t="s">
        <v>552</v>
      </c>
      <c r="D86" s="41" t="s">
        <v>359</v>
      </c>
      <c r="E86" s="40">
        <f t="shared" si="3"/>
        <v>8</v>
      </c>
      <c r="F86" s="36" t="s">
        <v>747</v>
      </c>
      <c r="G86" s="53" t="s">
        <v>799</v>
      </c>
      <c r="H86" s="56" t="str">
        <f t="shared" ca="1" si="5"/>
        <v>5YEARS,8MONTH,16DAYS,</v>
      </c>
      <c r="I86" s="58">
        <v>43671</v>
      </c>
      <c r="J86" s="21" t="s">
        <v>809</v>
      </c>
      <c r="K86" s="22" t="s">
        <v>808</v>
      </c>
      <c r="L86" s="60">
        <v>41480</v>
      </c>
      <c r="M86" s="23">
        <f t="shared" si="4"/>
        <v>225.2307692307692</v>
      </c>
    </row>
    <row r="87" spans="1:13" ht="13.2" x14ac:dyDescent="0.3">
      <c r="A87" s="20">
        <v>82</v>
      </c>
      <c r="B87" s="29" t="s">
        <v>553</v>
      </c>
      <c r="C87" s="30" t="s">
        <v>444</v>
      </c>
      <c r="D87" s="41" t="s">
        <v>359</v>
      </c>
      <c r="E87" s="40">
        <f t="shared" si="3"/>
        <v>9</v>
      </c>
      <c r="F87" s="36" t="s">
        <v>755</v>
      </c>
      <c r="G87" s="53" t="s">
        <v>799</v>
      </c>
      <c r="H87" s="56" t="str">
        <f t="shared" ca="1" si="5"/>
        <v>4YEARS,5MONTH,1DAYS,</v>
      </c>
      <c r="I87" s="58">
        <v>44144</v>
      </c>
      <c r="J87" s="21" t="s">
        <v>809</v>
      </c>
      <c r="K87" s="22" t="s">
        <v>808</v>
      </c>
      <c r="L87" s="60">
        <v>36544</v>
      </c>
      <c r="M87" s="23">
        <f t="shared" si="4"/>
        <v>198.42895927601811</v>
      </c>
    </row>
    <row r="88" spans="1:13" ht="13.2" x14ac:dyDescent="0.3">
      <c r="A88" s="20">
        <v>83</v>
      </c>
      <c r="B88" s="29" t="s">
        <v>554</v>
      </c>
      <c r="C88" s="30" t="s">
        <v>555</v>
      </c>
      <c r="D88" s="41" t="s">
        <v>359</v>
      </c>
      <c r="E88" s="40">
        <f t="shared" si="3"/>
        <v>9</v>
      </c>
      <c r="F88" s="36" t="s">
        <v>755</v>
      </c>
      <c r="G88" s="53" t="s">
        <v>799</v>
      </c>
      <c r="H88" s="56" t="str">
        <f t="shared" ca="1" si="5"/>
        <v>4YEARS,3MONTH,20DAYS,</v>
      </c>
      <c r="I88" s="58">
        <v>44186</v>
      </c>
      <c r="J88" s="21" t="s">
        <v>809</v>
      </c>
      <c r="K88" s="22" t="s">
        <v>808</v>
      </c>
      <c r="L88" s="60">
        <v>36544</v>
      </c>
      <c r="M88" s="23">
        <f t="shared" si="4"/>
        <v>198.42895927601811</v>
      </c>
    </row>
    <row r="89" spans="1:13" ht="13.2" x14ac:dyDescent="0.3">
      <c r="A89" s="20">
        <v>84</v>
      </c>
      <c r="B89" s="29" t="s">
        <v>556</v>
      </c>
      <c r="C89" s="30" t="s">
        <v>557</v>
      </c>
      <c r="D89" s="41" t="s">
        <v>359</v>
      </c>
      <c r="E89" s="40">
        <f t="shared" si="3"/>
        <v>9</v>
      </c>
      <c r="F89" s="36" t="s">
        <v>755</v>
      </c>
      <c r="G89" s="53" t="s">
        <v>799</v>
      </c>
      <c r="H89" s="56" t="str">
        <f t="shared" ca="1" si="5"/>
        <v>3YEARS,7MONTH,9DAYS,</v>
      </c>
      <c r="I89" s="58">
        <v>44440</v>
      </c>
      <c r="J89" s="21" t="s">
        <v>809</v>
      </c>
      <c r="K89" s="22" t="s">
        <v>808</v>
      </c>
      <c r="L89" s="60">
        <v>36912</v>
      </c>
      <c r="M89" s="23">
        <f t="shared" si="4"/>
        <v>200.42714932126697</v>
      </c>
    </row>
    <row r="90" spans="1:13" ht="13.2" x14ac:dyDescent="0.3">
      <c r="A90" s="20">
        <v>85</v>
      </c>
      <c r="B90" s="29" t="s">
        <v>558</v>
      </c>
      <c r="C90" s="30" t="s">
        <v>559</v>
      </c>
      <c r="D90" s="41" t="s">
        <v>359</v>
      </c>
      <c r="E90" s="40">
        <f t="shared" si="3"/>
        <v>9</v>
      </c>
      <c r="F90" s="36" t="s">
        <v>755</v>
      </c>
      <c r="G90" s="53" t="s">
        <v>799</v>
      </c>
      <c r="H90" s="56" t="str">
        <f t="shared" ca="1" si="5"/>
        <v>2YEARS,10MONTH,7DAYS,</v>
      </c>
      <c r="I90" s="58">
        <v>44715</v>
      </c>
      <c r="J90" s="21" t="s">
        <v>809</v>
      </c>
      <c r="K90" s="22" t="s">
        <v>808</v>
      </c>
      <c r="L90" s="60">
        <v>36544</v>
      </c>
      <c r="M90" s="23">
        <f t="shared" si="4"/>
        <v>198.42895927601811</v>
      </c>
    </row>
    <row r="91" spans="1:13" ht="13.2" x14ac:dyDescent="0.3">
      <c r="A91" s="20">
        <v>86</v>
      </c>
      <c r="B91" s="29" t="s">
        <v>560</v>
      </c>
      <c r="C91" s="30" t="s">
        <v>561</v>
      </c>
      <c r="D91" s="41" t="s">
        <v>359</v>
      </c>
      <c r="E91" s="40">
        <f t="shared" si="3"/>
        <v>9</v>
      </c>
      <c r="F91" s="36" t="s">
        <v>755</v>
      </c>
      <c r="G91" s="53" t="s">
        <v>799</v>
      </c>
      <c r="H91" s="56" t="str">
        <f t="shared" ca="1" si="5"/>
        <v>1YEARS,3MONTH,7DAYS,</v>
      </c>
      <c r="I91" s="58">
        <v>45294</v>
      </c>
      <c r="J91" s="21" t="s">
        <v>809</v>
      </c>
      <c r="K91" s="22" t="s">
        <v>808</v>
      </c>
      <c r="L91" s="60">
        <v>35000</v>
      </c>
      <c r="M91" s="23">
        <f t="shared" si="4"/>
        <v>190.04524886877829</v>
      </c>
    </row>
    <row r="92" spans="1:13" ht="13.2" x14ac:dyDescent="0.3">
      <c r="A92" s="20">
        <v>87</v>
      </c>
      <c r="B92" s="29" t="s">
        <v>562</v>
      </c>
      <c r="C92" s="30" t="s">
        <v>563</v>
      </c>
      <c r="D92" s="41" t="s">
        <v>359</v>
      </c>
      <c r="E92" s="40">
        <f t="shared" si="3"/>
        <v>9</v>
      </c>
      <c r="F92" s="36" t="s">
        <v>755</v>
      </c>
      <c r="G92" s="53" t="s">
        <v>799</v>
      </c>
      <c r="H92" s="56" t="str">
        <f t="shared" ca="1" si="5"/>
        <v>0YEARS,11MONTH,8DAYS,</v>
      </c>
      <c r="I92" s="58">
        <v>45414</v>
      </c>
      <c r="J92" s="21" t="s">
        <v>809</v>
      </c>
      <c r="K92" s="22" t="s">
        <v>808</v>
      </c>
      <c r="L92" s="60">
        <v>36000</v>
      </c>
      <c r="M92" s="23">
        <f t="shared" si="4"/>
        <v>195.47511312217196</v>
      </c>
    </row>
    <row r="93" spans="1:13" ht="13.2" x14ac:dyDescent="0.3">
      <c r="A93" s="20">
        <v>88</v>
      </c>
      <c r="B93" s="29" t="s">
        <v>564</v>
      </c>
      <c r="C93" s="30" t="s">
        <v>565</v>
      </c>
      <c r="D93" s="41" t="s">
        <v>359</v>
      </c>
      <c r="E93" s="40">
        <f t="shared" si="3"/>
        <v>8</v>
      </c>
      <c r="F93" s="36" t="s">
        <v>755</v>
      </c>
      <c r="G93" s="53" t="s">
        <v>799</v>
      </c>
      <c r="H93" s="56" t="str">
        <f t="shared" ca="1" si="5"/>
        <v>0YEARS,7MONTH,25DAYS,</v>
      </c>
      <c r="I93" s="58">
        <v>45520</v>
      </c>
      <c r="J93" s="21" t="s">
        <v>809</v>
      </c>
      <c r="K93" s="22" t="s">
        <v>808</v>
      </c>
      <c r="L93" s="60">
        <v>45000</v>
      </c>
      <c r="M93" s="23">
        <f t="shared" si="4"/>
        <v>244.34389140271495</v>
      </c>
    </row>
    <row r="94" spans="1:13" ht="13.2" x14ac:dyDescent="0.3">
      <c r="A94" s="20">
        <v>89</v>
      </c>
      <c r="B94" s="29" t="s">
        <v>566</v>
      </c>
      <c r="C94" s="30" t="s">
        <v>567</v>
      </c>
      <c r="D94" s="41" t="s">
        <v>359</v>
      </c>
      <c r="E94" s="40">
        <f t="shared" si="3"/>
        <v>8</v>
      </c>
      <c r="F94" s="36" t="s">
        <v>755</v>
      </c>
      <c r="G94" s="53" t="s">
        <v>799</v>
      </c>
      <c r="H94" s="56" t="str">
        <f t="shared" ca="1" si="5"/>
        <v>2YEARS,11MONTH,30DAYS,</v>
      </c>
      <c r="I94" s="58">
        <v>44662</v>
      </c>
      <c r="J94" s="21" t="s">
        <v>809</v>
      </c>
      <c r="K94" s="22" t="s">
        <v>808</v>
      </c>
      <c r="L94" s="60">
        <v>41648</v>
      </c>
      <c r="M94" s="23">
        <f t="shared" si="4"/>
        <v>226.14298642533939</v>
      </c>
    </row>
    <row r="95" spans="1:13" ht="13.2" x14ac:dyDescent="0.3">
      <c r="A95" s="20">
        <v>90</v>
      </c>
      <c r="B95" s="29" t="s">
        <v>568</v>
      </c>
      <c r="C95" s="30" t="s">
        <v>569</v>
      </c>
      <c r="D95" s="41" t="s">
        <v>359</v>
      </c>
      <c r="E95" s="40">
        <f t="shared" si="3"/>
        <v>3</v>
      </c>
      <c r="F95" s="36" t="s">
        <v>722</v>
      </c>
      <c r="G95" s="53" t="s">
        <v>800</v>
      </c>
      <c r="H95" s="56" t="str">
        <f t="shared" ca="1" si="5"/>
        <v>15YEARS,4MONTH,9DAYS,</v>
      </c>
      <c r="I95" s="58">
        <v>40148</v>
      </c>
      <c r="J95" s="21" t="s">
        <v>809</v>
      </c>
      <c r="K95" s="22" t="s">
        <v>808</v>
      </c>
      <c r="L95" s="60">
        <v>115710</v>
      </c>
      <c r="M95" s="23">
        <f t="shared" si="4"/>
        <v>628.28959276018099</v>
      </c>
    </row>
    <row r="96" spans="1:13" ht="13.2" x14ac:dyDescent="0.3">
      <c r="A96" s="20">
        <v>91</v>
      </c>
      <c r="B96" s="29" t="s">
        <v>570</v>
      </c>
      <c r="C96" s="30" t="s">
        <v>571</v>
      </c>
      <c r="D96" s="41" t="s">
        <v>359</v>
      </c>
      <c r="E96" s="40">
        <f t="shared" si="3"/>
        <v>7</v>
      </c>
      <c r="F96" s="36" t="s">
        <v>744</v>
      </c>
      <c r="G96" s="53" t="s">
        <v>800</v>
      </c>
      <c r="H96" s="56" t="str">
        <f t="shared" ca="1" si="5"/>
        <v>14YEARS,8MONTH,26DAYS,</v>
      </c>
      <c r="I96" s="58">
        <v>40374</v>
      </c>
      <c r="J96" s="21" t="s">
        <v>809</v>
      </c>
      <c r="K96" s="22" t="s">
        <v>808</v>
      </c>
      <c r="L96" s="60">
        <v>59784</v>
      </c>
      <c r="M96" s="23">
        <f t="shared" si="4"/>
        <v>324.61900452488686</v>
      </c>
    </row>
    <row r="97" spans="1:13" ht="13.2" x14ac:dyDescent="0.3">
      <c r="A97" s="20">
        <v>92</v>
      </c>
      <c r="B97" s="29" t="s">
        <v>572</v>
      </c>
      <c r="C97" s="30" t="s">
        <v>573</v>
      </c>
      <c r="D97" s="41" t="s">
        <v>359</v>
      </c>
      <c r="E97" s="40">
        <f t="shared" si="3"/>
        <v>7</v>
      </c>
      <c r="F97" s="36" t="s">
        <v>758</v>
      </c>
      <c r="G97" s="53" t="s">
        <v>800</v>
      </c>
      <c r="H97" s="56" t="str">
        <f t="shared" ca="1" si="5"/>
        <v>0YEARS,8MONTH,9DAYS,</v>
      </c>
      <c r="I97" s="58">
        <v>45505</v>
      </c>
      <c r="J97" s="21" t="s">
        <v>809</v>
      </c>
      <c r="K97" s="22" t="s">
        <v>808</v>
      </c>
      <c r="L97" s="60">
        <v>55130</v>
      </c>
      <c r="M97" s="23">
        <f t="shared" si="4"/>
        <v>299.34841628959276</v>
      </c>
    </row>
    <row r="98" spans="1:13" ht="13.2" x14ac:dyDescent="0.3">
      <c r="A98" s="20">
        <v>93</v>
      </c>
      <c r="B98" s="29" t="s">
        <v>574</v>
      </c>
      <c r="C98" s="30" t="s">
        <v>575</v>
      </c>
      <c r="D98" s="41" t="s">
        <v>359</v>
      </c>
      <c r="E98" s="40">
        <f t="shared" si="3"/>
        <v>9</v>
      </c>
      <c r="F98" s="36" t="s">
        <v>753</v>
      </c>
      <c r="G98" s="53" t="s">
        <v>800</v>
      </c>
      <c r="H98" s="56" t="str">
        <f t="shared" ca="1" si="5"/>
        <v>6YEARS,11MONTH,8DAYS,</v>
      </c>
      <c r="I98" s="58">
        <v>43222</v>
      </c>
      <c r="J98" s="21" t="s">
        <v>809</v>
      </c>
      <c r="K98" s="22" t="s">
        <v>808</v>
      </c>
      <c r="L98" s="60">
        <v>36475</v>
      </c>
      <c r="M98" s="23">
        <f t="shared" si="4"/>
        <v>198.05429864253392</v>
      </c>
    </row>
    <row r="99" spans="1:13" ht="13.2" x14ac:dyDescent="0.3">
      <c r="A99" s="20">
        <v>94</v>
      </c>
      <c r="B99" s="29" t="s">
        <v>576</v>
      </c>
      <c r="C99" s="30" t="s">
        <v>577</v>
      </c>
      <c r="D99" s="41" t="s">
        <v>359</v>
      </c>
      <c r="E99" s="40">
        <f t="shared" si="3"/>
        <v>9</v>
      </c>
      <c r="F99" s="36" t="s">
        <v>747</v>
      </c>
      <c r="G99" s="53" t="s">
        <v>800</v>
      </c>
      <c r="H99" s="56" t="str">
        <f t="shared" ca="1" si="5"/>
        <v>3YEARS,0MONTH,9DAYS,</v>
      </c>
      <c r="I99" s="58">
        <v>44652</v>
      </c>
      <c r="J99" s="21" t="s">
        <v>809</v>
      </c>
      <c r="K99" s="22" t="s">
        <v>808</v>
      </c>
      <c r="L99" s="60">
        <v>36475</v>
      </c>
      <c r="M99" s="23">
        <f t="shared" si="4"/>
        <v>198.05429864253392</v>
      </c>
    </row>
    <row r="100" spans="1:13" ht="13.2" x14ac:dyDescent="0.3">
      <c r="A100" s="20">
        <v>95</v>
      </c>
      <c r="B100" s="29" t="s">
        <v>578</v>
      </c>
      <c r="C100" s="30" t="s">
        <v>579</v>
      </c>
      <c r="D100" s="41" t="s">
        <v>359</v>
      </c>
      <c r="E100" s="40">
        <f t="shared" si="3"/>
        <v>9</v>
      </c>
      <c r="F100" s="36" t="s">
        <v>759</v>
      </c>
      <c r="G100" s="53" t="s">
        <v>800</v>
      </c>
      <c r="H100" s="56" t="str">
        <f t="shared" ca="1" si="5"/>
        <v>2YEARS,1MONTH,9DAYS,</v>
      </c>
      <c r="I100" s="58">
        <v>44986</v>
      </c>
      <c r="J100" s="21" t="s">
        <v>809</v>
      </c>
      <c r="K100" s="22" t="s">
        <v>808</v>
      </c>
      <c r="L100" s="60">
        <v>36475</v>
      </c>
      <c r="M100" s="23">
        <f t="shared" si="4"/>
        <v>198.05429864253392</v>
      </c>
    </row>
    <row r="101" spans="1:13" ht="13.2" x14ac:dyDescent="0.3">
      <c r="A101" s="20">
        <v>96</v>
      </c>
      <c r="B101" s="29" t="s">
        <v>580</v>
      </c>
      <c r="C101" s="30" t="s">
        <v>581</v>
      </c>
      <c r="D101" s="41" t="s">
        <v>359</v>
      </c>
      <c r="E101" s="40">
        <f t="shared" si="3"/>
        <v>8</v>
      </c>
      <c r="F101" s="36" t="s">
        <v>760</v>
      </c>
      <c r="G101" s="53" t="s">
        <v>801</v>
      </c>
      <c r="H101" s="56" t="str">
        <f t="shared" ca="1" si="5"/>
        <v>31YEARS,11MONTH,13DAYS,</v>
      </c>
      <c r="I101" s="58">
        <v>34087</v>
      </c>
      <c r="J101" s="21" t="s">
        <v>809</v>
      </c>
      <c r="K101" s="22" t="s">
        <v>808</v>
      </c>
      <c r="L101" s="60">
        <v>46527</v>
      </c>
      <c r="M101" s="23">
        <f t="shared" si="4"/>
        <v>252.63529411764705</v>
      </c>
    </row>
    <row r="102" spans="1:13" ht="13.2" x14ac:dyDescent="0.3">
      <c r="A102" s="20">
        <v>97</v>
      </c>
      <c r="B102" s="29" t="s">
        <v>582</v>
      </c>
      <c r="C102" s="30" t="s">
        <v>583</v>
      </c>
      <c r="D102" s="41" t="s">
        <v>359</v>
      </c>
      <c r="E102" s="40">
        <f t="shared" si="3"/>
        <v>4</v>
      </c>
      <c r="F102" s="36" t="s">
        <v>761</v>
      </c>
      <c r="G102" s="53" t="s">
        <v>801</v>
      </c>
      <c r="H102" s="56" t="str">
        <f t="shared" ca="1" si="5"/>
        <v>31YEARS,4MONTH,23DAYS,</v>
      </c>
      <c r="I102" s="58">
        <v>34291</v>
      </c>
      <c r="J102" s="21" t="s">
        <v>809</v>
      </c>
      <c r="K102" s="22" t="s">
        <v>808</v>
      </c>
      <c r="L102" s="60">
        <v>83070</v>
      </c>
      <c r="M102" s="23">
        <f t="shared" si="4"/>
        <v>451.05882352941177</v>
      </c>
    </row>
    <row r="103" spans="1:13" ht="13.2" x14ac:dyDescent="0.3">
      <c r="A103" s="20">
        <v>98</v>
      </c>
      <c r="B103" s="29" t="s">
        <v>584</v>
      </c>
      <c r="C103" s="30" t="s">
        <v>585</v>
      </c>
      <c r="D103" s="41" t="s">
        <v>359</v>
      </c>
      <c r="E103" s="40">
        <f t="shared" si="3"/>
        <v>8</v>
      </c>
      <c r="F103" s="36" t="s">
        <v>760</v>
      </c>
      <c r="G103" s="53" t="s">
        <v>801</v>
      </c>
      <c r="H103" s="56" t="str">
        <f t="shared" ca="1" si="5"/>
        <v>24YEARS,0MONTH,8DAYS,</v>
      </c>
      <c r="I103" s="58">
        <v>36983</v>
      </c>
      <c r="J103" s="21" t="s">
        <v>809</v>
      </c>
      <c r="K103" s="22" t="s">
        <v>808</v>
      </c>
      <c r="L103" s="60">
        <v>48533</v>
      </c>
      <c r="M103" s="23">
        <f t="shared" si="4"/>
        <v>263.52760180995472</v>
      </c>
    </row>
    <row r="104" spans="1:13" ht="13.2" x14ac:dyDescent="0.3">
      <c r="A104" s="20">
        <v>99</v>
      </c>
      <c r="B104" s="29" t="s">
        <v>586</v>
      </c>
      <c r="C104" s="30" t="s">
        <v>587</v>
      </c>
      <c r="D104" s="41" t="s">
        <v>359</v>
      </c>
      <c r="E104" s="40">
        <f t="shared" si="3"/>
        <v>8</v>
      </c>
      <c r="F104" s="36" t="s">
        <v>760</v>
      </c>
      <c r="G104" s="53" t="s">
        <v>801</v>
      </c>
      <c r="H104" s="56" t="str">
        <f t="shared" ca="1" si="5"/>
        <v>17YEARS,11MONTH,8DAYS,</v>
      </c>
      <c r="I104" s="58">
        <v>39204</v>
      </c>
      <c r="J104" s="21" t="s">
        <v>809</v>
      </c>
      <c r="K104" s="22" t="s">
        <v>808</v>
      </c>
      <c r="L104" s="60">
        <v>43280</v>
      </c>
      <c r="M104" s="23">
        <f t="shared" si="4"/>
        <v>235.00452488687785</v>
      </c>
    </row>
    <row r="105" spans="1:13" ht="13.2" x14ac:dyDescent="0.3">
      <c r="A105" s="20">
        <v>100</v>
      </c>
      <c r="B105" s="29" t="s">
        <v>588</v>
      </c>
      <c r="C105" s="30" t="s">
        <v>589</v>
      </c>
      <c r="D105" s="41" t="s">
        <v>359</v>
      </c>
      <c r="E105" s="40">
        <f t="shared" si="3"/>
        <v>3</v>
      </c>
      <c r="F105" s="36" t="s">
        <v>722</v>
      </c>
      <c r="G105" s="53" t="s">
        <v>801</v>
      </c>
      <c r="H105" s="56" t="str">
        <f t="shared" ca="1" si="5"/>
        <v>17YEARS,1MONTH,16DAYS,</v>
      </c>
      <c r="I105" s="58">
        <v>39503</v>
      </c>
      <c r="J105" s="21" t="s">
        <v>809</v>
      </c>
      <c r="K105" s="22" t="s">
        <v>808</v>
      </c>
      <c r="L105" s="60">
        <v>200420</v>
      </c>
      <c r="M105" s="23">
        <f t="shared" si="4"/>
        <v>1088.2533936651585</v>
      </c>
    </row>
    <row r="106" spans="1:13" ht="13.2" x14ac:dyDescent="0.3">
      <c r="A106" s="20">
        <v>101</v>
      </c>
      <c r="B106" s="29" t="s">
        <v>590</v>
      </c>
      <c r="C106" s="30" t="s">
        <v>591</v>
      </c>
      <c r="D106" s="41" t="s">
        <v>359</v>
      </c>
      <c r="E106" s="40">
        <f t="shared" si="3"/>
        <v>8</v>
      </c>
      <c r="F106" s="36" t="s">
        <v>762</v>
      </c>
      <c r="G106" s="53" t="s">
        <v>801</v>
      </c>
      <c r="H106" s="56" t="str">
        <f t="shared" ca="1" si="5"/>
        <v>16YEARS,10MONTH,24DAYS,</v>
      </c>
      <c r="I106" s="58">
        <v>39585</v>
      </c>
      <c r="J106" s="21" t="s">
        <v>809</v>
      </c>
      <c r="K106" s="22" t="s">
        <v>808</v>
      </c>
      <c r="L106" s="60">
        <v>42896</v>
      </c>
      <c r="M106" s="23">
        <f t="shared" si="4"/>
        <v>232.91945701357469</v>
      </c>
    </row>
    <row r="107" spans="1:13" ht="13.2" x14ac:dyDescent="0.3">
      <c r="A107" s="20">
        <v>102</v>
      </c>
      <c r="B107" s="29" t="s">
        <v>592</v>
      </c>
      <c r="C107" s="30" t="s">
        <v>593</v>
      </c>
      <c r="D107" s="41" t="s">
        <v>359</v>
      </c>
      <c r="E107" s="40">
        <f t="shared" si="3"/>
        <v>8</v>
      </c>
      <c r="F107" s="36" t="s">
        <v>760</v>
      </c>
      <c r="G107" s="53" t="s">
        <v>801</v>
      </c>
      <c r="H107" s="56" t="str">
        <f t="shared" ca="1" si="5"/>
        <v>24YEARS,11MONTH,2DAYS,</v>
      </c>
      <c r="I107" s="58">
        <v>36654</v>
      </c>
      <c r="J107" s="21" t="s">
        <v>809</v>
      </c>
      <c r="K107" s="22" t="s">
        <v>808</v>
      </c>
      <c r="L107" s="60">
        <v>41141</v>
      </c>
      <c r="M107" s="23">
        <f t="shared" si="4"/>
        <v>223.3900452488688</v>
      </c>
    </row>
    <row r="108" spans="1:13" ht="13.2" x14ac:dyDescent="0.3">
      <c r="A108" s="20">
        <v>103</v>
      </c>
      <c r="B108" s="29" t="s">
        <v>594</v>
      </c>
      <c r="C108" s="30" t="s">
        <v>595</v>
      </c>
      <c r="D108" s="41" t="s">
        <v>359</v>
      </c>
      <c r="E108" s="40">
        <f t="shared" si="3"/>
        <v>9</v>
      </c>
      <c r="F108" s="36" t="s">
        <v>762</v>
      </c>
      <c r="G108" s="53" t="s">
        <v>801</v>
      </c>
      <c r="H108" s="56" t="str">
        <f t="shared" ca="1" si="5"/>
        <v>11YEARS,4MONTH,9DAYS,</v>
      </c>
      <c r="I108" s="58">
        <v>41609</v>
      </c>
      <c r="J108" s="21" t="s">
        <v>809</v>
      </c>
      <c r="K108" s="22" t="s">
        <v>808</v>
      </c>
      <c r="L108" s="60">
        <v>36615</v>
      </c>
      <c r="M108" s="23">
        <f t="shared" si="4"/>
        <v>198.81447963800906</v>
      </c>
    </row>
    <row r="109" spans="1:13" ht="13.2" x14ac:dyDescent="0.3">
      <c r="A109" s="20">
        <v>104</v>
      </c>
      <c r="B109" s="29" t="s">
        <v>596</v>
      </c>
      <c r="C109" s="30" t="s">
        <v>597</v>
      </c>
      <c r="D109" s="41" t="s">
        <v>359</v>
      </c>
      <c r="E109" s="40">
        <f t="shared" si="3"/>
        <v>7</v>
      </c>
      <c r="F109" s="36" t="s">
        <v>763</v>
      </c>
      <c r="G109" s="53" t="s">
        <v>801</v>
      </c>
      <c r="H109" s="56" t="str">
        <f t="shared" ca="1" si="5"/>
        <v>18YEARS,11MONTH,8DAYS,</v>
      </c>
      <c r="I109" s="58">
        <v>38839</v>
      </c>
      <c r="J109" s="21" t="s">
        <v>809</v>
      </c>
      <c r="K109" s="22" t="s">
        <v>808</v>
      </c>
      <c r="L109" s="60">
        <v>50525</v>
      </c>
      <c r="M109" s="23">
        <f t="shared" si="4"/>
        <v>274.34389140271492</v>
      </c>
    </row>
    <row r="110" spans="1:13" ht="13.2" x14ac:dyDescent="0.3">
      <c r="A110" s="20">
        <v>105</v>
      </c>
      <c r="B110" s="29" t="s">
        <v>598</v>
      </c>
      <c r="C110" s="30" t="s">
        <v>599</v>
      </c>
      <c r="D110" s="41" t="s">
        <v>359</v>
      </c>
      <c r="E110" s="40">
        <f t="shared" si="3"/>
        <v>8</v>
      </c>
      <c r="F110" s="36" t="s">
        <v>764</v>
      </c>
      <c r="G110" s="53" t="s">
        <v>801</v>
      </c>
      <c r="H110" s="56" t="str">
        <f t="shared" ca="1" si="5"/>
        <v>21YEARS,2MONTH,22DAYS,</v>
      </c>
      <c r="I110" s="58">
        <v>38005</v>
      </c>
      <c r="J110" s="21" t="s">
        <v>809</v>
      </c>
      <c r="K110" s="22" t="s">
        <v>808</v>
      </c>
      <c r="L110" s="60">
        <v>40142</v>
      </c>
      <c r="M110" s="23">
        <f t="shared" si="4"/>
        <v>217.96561085972849</v>
      </c>
    </row>
    <row r="111" spans="1:13" ht="13.2" x14ac:dyDescent="0.3">
      <c r="A111" s="20">
        <v>106</v>
      </c>
      <c r="B111" s="29" t="s">
        <v>600</v>
      </c>
      <c r="C111" s="30" t="s">
        <v>601</v>
      </c>
      <c r="D111" s="41" t="s">
        <v>359</v>
      </c>
      <c r="E111" s="40">
        <f t="shared" si="3"/>
        <v>8</v>
      </c>
      <c r="F111" s="36" t="s">
        <v>712</v>
      </c>
      <c r="G111" s="53" t="s">
        <v>801</v>
      </c>
      <c r="H111" s="56" t="str">
        <f t="shared" ca="1" si="5"/>
        <v>13YEARS,4MONTH,8DAYS,</v>
      </c>
      <c r="I111" s="58">
        <v>40879</v>
      </c>
      <c r="J111" s="21" t="s">
        <v>809</v>
      </c>
      <c r="K111" s="22" t="s">
        <v>808</v>
      </c>
      <c r="L111" s="60">
        <v>49689</v>
      </c>
      <c r="M111" s="23">
        <f t="shared" si="4"/>
        <v>269.80452488687786</v>
      </c>
    </row>
    <row r="112" spans="1:13" ht="13.2" x14ac:dyDescent="0.3">
      <c r="A112" s="20">
        <v>107</v>
      </c>
      <c r="B112" s="29" t="s">
        <v>602</v>
      </c>
      <c r="C112" s="30" t="s">
        <v>127</v>
      </c>
      <c r="D112" s="41" t="s">
        <v>359</v>
      </c>
      <c r="E112" s="40">
        <f t="shared" si="3"/>
        <v>9</v>
      </c>
      <c r="F112" s="36" t="s">
        <v>765</v>
      </c>
      <c r="G112" s="53" t="s">
        <v>801</v>
      </c>
      <c r="H112" s="56" t="str">
        <f t="shared" ca="1" si="5"/>
        <v>12YEARS,9MONTH,27DAYS,</v>
      </c>
      <c r="I112" s="58">
        <v>41074</v>
      </c>
      <c r="J112" s="21" t="s">
        <v>809</v>
      </c>
      <c r="K112" s="22" t="s">
        <v>808</v>
      </c>
      <c r="L112" s="60">
        <v>39683</v>
      </c>
      <c r="M112" s="23">
        <f t="shared" si="4"/>
        <v>215.47330316742082</v>
      </c>
    </row>
    <row r="113" spans="1:13" ht="13.2" x14ac:dyDescent="0.3">
      <c r="A113" s="20">
        <v>108</v>
      </c>
      <c r="B113" s="29" t="s">
        <v>603</v>
      </c>
      <c r="C113" s="30" t="s">
        <v>604</v>
      </c>
      <c r="D113" s="41" t="s">
        <v>359</v>
      </c>
      <c r="E113" s="40">
        <f t="shared" si="3"/>
        <v>6</v>
      </c>
      <c r="F113" s="36" t="s">
        <v>766</v>
      </c>
      <c r="G113" s="53" t="s">
        <v>801</v>
      </c>
      <c r="H113" s="56" t="str">
        <f t="shared" ca="1" si="5"/>
        <v>12YEARS,9MONTH,3DAYS,</v>
      </c>
      <c r="I113" s="58">
        <v>41097</v>
      </c>
      <c r="J113" s="21" t="s">
        <v>809</v>
      </c>
      <c r="K113" s="22" t="s">
        <v>808</v>
      </c>
      <c r="L113" s="60">
        <v>67009</v>
      </c>
      <c r="M113" s="23">
        <f t="shared" si="4"/>
        <v>363.84977375565609</v>
      </c>
    </row>
    <row r="114" spans="1:13" ht="13.2" x14ac:dyDescent="0.3">
      <c r="A114" s="20">
        <v>109</v>
      </c>
      <c r="B114" s="29" t="s">
        <v>605</v>
      </c>
      <c r="C114" s="30" t="s">
        <v>606</v>
      </c>
      <c r="D114" s="41" t="s">
        <v>359</v>
      </c>
      <c r="E114" s="40">
        <f t="shared" si="3"/>
        <v>9</v>
      </c>
      <c r="F114" s="36" t="s">
        <v>762</v>
      </c>
      <c r="G114" s="53" t="s">
        <v>801</v>
      </c>
      <c r="H114" s="56" t="str">
        <f t="shared" ca="1" si="5"/>
        <v>11YEARS,4MONTH,21DAYS,</v>
      </c>
      <c r="I114" s="58">
        <v>41598</v>
      </c>
      <c r="J114" s="21" t="s">
        <v>809</v>
      </c>
      <c r="K114" s="22" t="s">
        <v>808</v>
      </c>
      <c r="L114" s="60">
        <v>38085</v>
      </c>
      <c r="M114" s="23">
        <f t="shared" si="4"/>
        <v>206.79638009049773</v>
      </c>
    </row>
    <row r="115" spans="1:13" ht="13.2" x14ac:dyDescent="0.3">
      <c r="A115" s="20">
        <v>110</v>
      </c>
      <c r="B115" s="29" t="s">
        <v>607</v>
      </c>
      <c r="C115" s="30" t="s">
        <v>608</v>
      </c>
      <c r="D115" s="41" t="s">
        <v>359</v>
      </c>
      <c r="E115" s="40">
        <f t="shared" si="3"/>
        <v>9</v>
      </c>
      <c r="F115" s="36" t="s">
        <v>767</v>
      </c>
      <c r="G115" s="53" t="s">
        <v>801</v>
      </c>
      <c r="H115" s="56" t="str">
        <f t="shared" ca="1" si="5"/>
        <v>11YEARS,11MONTH,26DAYS,</v>
      </c>
      <c r="I115" s="58">
        <v>41379</v>
      </c>
      <c r="J115" s="21" t="s">
        <v>809</v>
      </c>
      <c r="K115" s="22" t="s">
        <v>808</v>
      </c>
      <c r="L115" s="60">
        <v>39590</v>
      </c>
      <c r="M115" s="23">
        <f t="shared" si="4"/>
        <v>214.96832579185519</v>
      </c>
    </row>
    <row r="116" spans="1:13" ht="13.2" x14ac:dyDescent="0.3">
      <c r="A116" s="20">
        <v>111</v>
      </c>
      <c r="B116" s="29" t="s">
        <v>609</v>
      </c>
      <c r="C116" s="30" t="s">
        <v>610</v>
      </c>
      <c r="D116" s="41" t="s">
        <v>359</v>
      </c>
      <c r="E116" s="40">
        <f t="shared" si="3"/>
        <v>7</v>
      </c>
      <c r="F116" s="36" t="s">
        <v>747</v>
      </c>
      <c r="G116" s="53" t="s">
        <v>801</v>
      </c>
      <c r="H116" s="56" t="str">
        <f t="shared" ca="1" si="5"/>
        <v>11YEARS,10MONTH,0DAYS,</v>
      </c>
      <c r="I116" s="58">
        <v>41435</v>
      </c>
      <c r="J116" s="21" t="s">
        <v>809</v>
      </c>
      <c r="K116" s="22" t="s">
        <v>808</v>
      </c>
      <c r="L116" s="60">
        <v>50525</v>
      </c>
      <c r="M116" s="23">
        <f t="shared" si="4"/>
        <v>274.34389140271492</v>
      </c>
    </row>
    <row r="117" spans="1:13" ht="13.2" x14ac:dyDescent="0.3">
      <c r="A117" s="20">
        <v>112</v>
      </c>
      <c r="B117" s="29" t="s">
        <v>611</v>
      </c>
      <c r="C117" s="30" t="s">
        <v>612</v>
      </c>
      <c r="D117" s="41" t="s">
        <v>359</v>
      </c>
      <c r="E117" s="40">
        <f t="shared" si="3"/>
        <v>8</v>
      </c>
      <c r="F117" s="36" t="s">
        <v>762</v>
      </c>
      <c r="G117" s="53" t="s">
        <v>801</v>
      </c>
      <c r="H117" s="56" t="str">
        <f t="shared" ca="1" si="5"/>
        <v>10YEARS,9MONTH,30DAYS,</v>
      </c>
      <c r="I117" s="58">
        <v>41801</v>
      </c>
      <c r="J117" s="21" t="s">
        <v>809</v>
      </c>
      <c r="K117" s="22" t="s">
        <v>808</v>
      </c>
      <c r="L117" s="60">
        <v>40508</v>
      </c>
      <c r="M117" s="23">
        <f t="shared" si="4"/>
        <v>219.95294117647057</v>
      </c>
    </row>
    <row r="118" spans="1:13" ht="13.2" x14ac:dyDescent="0.3">
      <c r="A118" s="20">
        <v>113</v>
      </c>
      <c r="B118" s="29" t="s">
        <v>613</v>
      </c>
      <c r="C118" s="30" t="s">
        <v>614</v>
      </c>
      <c r="D118" s="41" t="s">
        <v>359</v>
      </c>
      <c r="E118" s="40">
        <f t="shared" si="3"/>
        <v>9</v>
      </c>
      <c r="F118" s="36" t="s">
        <v>762</v>
      </c>
      <c r="G118" s="53" t="s">
        <v>801</v>
      </c>
      <c r="H118" s="56" t="str">
        <f t="shared" ca="1" si="5"/>
        <v>8YEARS,11MONTH,25DAYS,</v>
      </c>
      <c r="I118" s="58">
        <v>42476</v>
      </c>
      <c r="J118" s="21" t="s">
        <v>809</v>
      </c>
      <c r="K118" s="22" t="s">
        <v>808</v>
      </c>
      <c r="L118" s="60">
        <v>37188</v>
      </c>
      <c r="M118" s="23">
        <f t="shared" si="4"/>
        <v>201.92579185520364</v>
      </c>
    </row>
    <row r="119" spans="1:13" ht="13.2" x14ac:dyDescent="0.3">
      <c r="A119" s="20">
        <v>114</v>
      </c>
      <c r="B119" s="29" t="s">
        <v>615</v>
      </c>
      <c r="C119" s="30" t="s">
        <v>616</v>
      </c>
      <c r="D119" s="41" t="s">
        <v>359</v>
      </c>
      <c r="E119" s="40">
        <f t="shared" si="3"/>
        <v>9</v>
      </c>
      <c r="F119" s="36" t="s">
        <v>762</v>
      </c>
      <c r="G119" s="53" t="s">
        <v>801</v>
      </c>
      <c r="H119" s="56" t="str">
        <f t="shared" ca="1" si="5"/>
        <v>7YEARS,10MONTH,9DAYS,</v>
      </c>
      <c r="I119" s="58">
        <v>42887</v>
      </c>
      <c r="J119" s="21" t="s">
        <v>809</v>
      </c>
      <c r="K119" s="22" t="s">
        <v>808</v>
      </c>
      <c r="L119" s="60">
        <v>36540</v>
      </c>
      <c r="M119" s="23">
        <f t="shared" si="4"/>
        <v>198.4072398190045</v>
      </c>
    </row>
    <row r="120" spans="1:13" ht="13.2" x14ac:dyDescent="0.3">
      <c r="A120" s="20">
        <v>115</v>
      </c>
      <c r="B120" s="29" t="s">
        <v>617</v>
      </c>
      <c r="C120" s="30" t="s">
        <v>618</v>
      </c>
      <c r="D120" s="41" t="s">
        <v>359</v>
      </c>
      <c r="E120" s="40">
        <f t="shared" si="3"/>
        <v>9</v>
      </c>
      <c r="F120" s="36" t="s">
        <v>762</v>
      </c>
      <c r="G120" s="53" t="s">
        <v>801</v>
      </c>
      <c r="H120" s="56" t="str">
        <f t="shared" ca="1" si="5"/>
        <v>5YEARS,9MONTH,15DAYS,</v>
      </c>
      <c r="I120" s="58">
        <v>43642</v>
      </c>
      <c r="J120" s="21" t="s">
        <v>809</v>
      </c>
      <c r="K120" s="22" t="s">
        <v>808</v>
      </c>
      <c r="L120" s="60">
        <v>39590</v>
      </c>
      <c r="M120" s="23">
        <f t="shared" si="4"/>
        <v>214.96832579185519</v>
      </c>
    </row>
    <row r="121" spans="1:13" ht="13.2" x14ac:dyDescent="0.3">
      <c r="A121" s="20">
        <v>116</v>
      </c>
      <c r="B121" s="29" t="s">
        <v>619</v>
      </c>
      <c r="C121" s="30" t="s">
        <v>620</v>
      </c>
      <c r="D121" s="41" t="s">
        <v>359</v>
      </c>
      <c r="E121" s="40">
        <f t="shared" si="3"/>
        <v>8</v>
      </c>
      <c r="F121" s="36" t="s">
        <v>749</v>
      </c>
      <c r="G121" s="53" t="s">
        <v>801</v>
      </c>
      <c r="H121" s="56" t="str">
        <f t="shared" ca="1" si="5"/>
        <v>5YEARS,3MONTH,9DAYS,</v>
      </c>
      <c r="I121" s="58">
        <v>43831</v>
      </c>
      <c r="J121" s="21" t="s">
        <v>809</v>
      </c>
      <c r="K121" s="22" t="s">
        <v>808</v>
      </c>
      <c r="L121" s="60">
        <v>45360</v>
      </c>
      <c r="M121" s="23">
        <f t="shared" si="4"/>
        <v>246.29864253393666</v>
      </c>
    </row>
    <row r="122" spans="1:13" ht="13.2" x14ac:dyDescent="0.3">
      <c r="A122" s="20">
        <v>117</v>
      </c>
      <c r="B122" s="29" t="s">
        <v>621</v>
      </c>
      <c r="C122" s="30" t="s">
        <v>622</v>
      </c>
      <c r="D122" s="41" t="s">
        <v>359</v>
      </c>
      <c r="E122" s="40">
        <f t="shared" si="3"/>
        <v>9</v>
      </c>
      <c r="F122" s="36" t="s">
        <v>747</v>
      </c>
      <c r="G122" s="53" t="s">
        <v>801</v>
      </c>
      <c r="H122" s="56" t="str">
        <f t="shared" ca="1" si="5"/>
        <v>3YEARS,8MONTH,25DAYS,</v>
      </c>
      <c r="I122" s="58">
        <v>44393</v>
      </c>
      <c r="J122" s="21" t="s">
        <v>809</v>
      </c>
      <c r="K122" s="22" t="s">
        <v>808</v>
      </c>
      <c r="L122" s="60">
        <v>36544</v>
      </c>
      <c r="M122" s="23">
        <f t="shared" si="4"/>
        <v>198.42895927601811</v>
      </c>
    </row>
    <row r="123" spans="1:13" ht="13.2" x14ac:dyDescent="0.3">
      <c r="A123" s="20">
        <v>118</v>
      </c>
      <c r="B123" s="29" t="s">
        <v>623</v>
      </c>
      <c r="C123" s="30" t="s">
        <v>624</v>
      </c>
      <c r="D123" s="41" t="s">
        <v>359</v>
      </c>
      <c r="E123" s="40">
        <f t="shared" si="3"/>
        <v>9</v>
      </c>
      <c r="F123" s="36" t="s">
        <v>762</v>
      </c>
      <c r="G123" s="53" t="s">
        <v>801</v>
      </c>
      <c r="H123" s="56" t="str">
        <f t="shared" ca="1" si="5"/>
        <v>1YEARS,8MONTH,16DAYS,</v>
      </c>
      <c r="I123" s="58">
        <v>45132</v>
      </c>
      <c r="J123" s="21" t="s">
        <v>809</v>
      </c>
      <c r="K123" s="22" t="s">
        <v>808</v>
      </c>
      <c r="L123" s="60">
        <v>38360</v>
      </c>
      <c r="M123" s="23">
        <f t="shared" si="4"/>
        <v>208.28959276018097</v>
      </c>
    </row>
    <row r="124" spans="1:13" ht="13.2" x14ac:dyDescent="0.3">
      <c r="A124" s="20">
        <v>119</v>
      </c>
      <c r="B124" s="29" t="s">
        <v>625</v>
      </c>
      <c r="C124" s="30" t="s">
        <v>626</v>
      </c>
      <c r="D124" s="41" t="s">
        <v>359</v>
      </c>
      <c r="E124" s="40">
        <f t="shared" si="3"/>
        <v>9</v>
      </c>
      <c r="F124" s="36" t="s">
        <v>762</v>
      </c>
      <c r="G124" s="53" t="s">
        <v>801</v>
      </c>
      <c r="H124" s="56" t="str">
        <f t="shared" ca="1" si="5"/>
        <v>1YEARS,7MONTH,26DAYS,</v>
      </c>
      <c r="I124" s="58">
        <v>45153</v>
      </c>
      <c r="J124" s="21" t="s">
        <v>809</v>
      </c>
      <c r="K124" s="22" t="s">
        <v>808</v>
      </c>
      <c r="L124" s="60">
        <v>39456</v>
      </c>
      <c r="M124" s="23">
        <f t="shared" si="4"/>
        <v>214.24072398190046</v>
      </c>
    </row>
    <row r="125" spans="1:13" ht="13.2" x14ac:dyDescent="0.3">
      <c r="A125" s="20">
        <v>120</v>
      </c>
      <c r="B125" s="29" t="s">
        <v>627</v>
      </c>
      <c r="C125" s="30" t="s">
        <v>628</v>
      </c>
      <c r="D125" s="41" t="s">
        <v>359</v>
      </c>
      <c r="E125" s="40">
        <f t="shared" si="3"/>
        <v>9</v>
      </c>
      <c r="F125" s="36" t="s">
        <v>762</v>
      </c>
      <c r="G125" s="53" t="s">
        <v>801</v>
      </c>
      <c r="H125" s="56" t="str">
        <f t="shared" ca="1" si="5"/>
        <v>1YEARS,1MONTH,3DAYS,</v>
      </c>
      <c r="I125" s="58">
        <v>45358</v>
      </c>
      <c r="J125" s="21" t="s">
        <v>809</v>
      </c>
      <c r="K125" s="22" t="s">
        <v>808</v>
      </c>
      <c r="L125" s="60">
        <v>38000</v>
      </c>
      <c r="M125" s="23">
        <f t="shared" si="4"/>
        <v>206.33484162895928</v>
      </c>
    </row>
    <row r="126" spans="1:13" ht="13.2" x14ac:dyDescent="0.3">
      <c r="A126" s="20">
        <v>121</v>
      </c>
      <c r="B126" s="29" t="s">
        <v>629</v>
      </c>
      <c r="C126" s="30" t="s">
        <v>630</v>
      </c>
      <c r="D126" s="41" t="s">
        <v>359</v>
      </c>
      <c r="E126" s="40">
        <f t="shared" si="3"/>
        <v>8</v>
      </c>
      <c r="F126" s="36" t="s">
        <v>762</v>
      </c>
      <c r="G126" s="53" t="s">
        <v>801</v>
      </c>
      <c r="H126" s="56" t="str">
        <f t="shared" ca="1" si="5"/>
        <v>0YEARS,9MONTH,6DAYS,</v>
      </c>
      <c r="I126" s="58">
        <v>45477</v>
      </c>
      <c r="J126" s="21" t="s">
        <v>809</v>
      </c>
      <c r="K126" s="22" t="s">
        <v>808</v>
      </c>
      <c r="L126" s="60">
        <v>42000</v>
      </c>
      <c r="M126" s="23">
        <f t="shared" si="4"/>
        <v>228.05429864253392</v>
      </c>
    </row>
    <row r="127" spans="1:13" ht="13.2" x14ac:dyDescent="0.3">
      <c r="A127" s="20">
        <v>122</v>
      </c>
      <c r="B127" s="29" t="s">
        <v>631</v>
      </c>
      <c r="C127" s="30" t="s">
        <v>632</v>
      </c>
      <c r="D127" s="41" t="s">
        <v>359</v>
      </c>
      <c r="E127" s="40">
        <f t="shared" si="3"/>
        <v>9</v>
      </c>
      <c r="F127" s="36" t="s">
        <v>768</v>
      </c>
      <c r="G127" s="53" t="s">
        <v>802</v>
      </c>
      <c r="H127" s="56" t="str">
        <f t="shared" ca="1" si="5"/>
        <v>16YEARS,5MONTH,9DAYS,</v>
      </c>
      <c r="I127" s="58">
        <v>39753</v>
      </c>
      <c r="J127" s="21" t="s">
        <v>809</v>
      </c>
      <c r="K127" s="22" t="s">
        <v>808</v>
      </c>
      <c r="L127" s="60">
        <v>36475</v>
      </c>
      <c r="M127" s="23">
        <f t="shared" si="4"/>
        <v>198.05429864253392</v>
      </c>
    </row>
    <row r="128" spans="1:13" ht="13.2" x14ac:dyDescent="0.3">
      <c r="A128" s="20">
        <v>123</v>
      </c>
      <c r="B128" s="29" t="s">
        <v>633</v>
      </c>
      <c r="C128" s="30" t="s">
        <v>634</v>
      </c>
      <c r="D128" s="41" t="s">
        <v>359</v>
      </c>
      <c r="E128" s="40">
        <f t="shared" si="3"/>
        <v>9</v>
      </c>
      <c r="F128" s="36" t="s">
        <v>768</v>
      </c>
      <c r="G128" s="53" t="s">
        <v>802</v>
      </c>
      <c r="H128" s="56" t="str">
        <f t="shared" ca="1" si="5"/>
        <v>10YEARS,7MONTH,26DAYS,</v>
      </c>
      <c r="I128" s="58">
        <v>41866</v>
      </c>
      <c r="J128" s="21" t="s">
        <v>809</v>
      </c>
      <c r="K128" s="22" t="s">
        <v>808</v>
      </c>
      <c r="L128" s="60">
        <v>36475</v>
      </c>
      <c r="M128" s="23">
        <f t="shared" si="4"/>
        <v>198.05429864253392</v>
      </c>
    </row>
    <row r="129" spans="1:13" ht="13.2" x14ac:dyDescent="0.3">
      <c r="A129" s="20">
        <v>124</v>
      </c>
      <c r="B129" s="29" t="s">
        <v>635</v>
      </c>
      <c r="C129" s="30" t="s">
        <v>636</v>
      </c>
      <c r="D129" s="41" t="s">
        <v>359</v>
      </c>
      <c r="E129" s="40">
        <f t="shared" si="3"/>
        <v>9</v>
      </c>
      <c r="F129" s="36" t="s">
        <v>769</v>
      </c>
      <c r="G129" s="53" t="s">
        <v>802</v>
      </c>
      <c r="H129" s="56" t="str">
        <f t="shared" ca="1" si="5"/>
        <v>6YEARS,11MONTH,6DAYS,</v>
      </c>
      <c r="I129" s="58">
        <v>43224</v>
      </c>
      <c r="J129" s="21" t="s">
        <v>809</v>
      </c>
      <c r="K129" s="22" t="s">
        <v>808</v>
      </c>
      <c r="L129" s="60">
        <v>36475</v>
      </c>
      <c r="M129" s="23">
        <f t="shared" si="4"/>
        <v>198.05429864253392</v>
      </c>
    </row>
    <row r="130" spans="1:13" ht="13.2" x14ac:dyDescent="0.3">
      <c r="A130" s="20">
        <v>125</v>
      </c>
      <c r="B130" s="29" t="s">
        <v>637</v>
      </c>
      <c r="C130" s="30" t="s">
        <v>638</v>
      </c>
      <c r="D130" s="41" t="s">
        <v>359</v>
      </c>
      <c r="E130" s="40">
        <f t="shared" si="3"/>
        <v>9</v>
      </c>
      <c r="F130" s="36" t="s">
        <v>768</v>
      </c>
      <c r="G130" s="53" t="s">
        <v>802</v>
      </c>
      <c r="H130" s="56" t="str">
        <f t="shared" ca="1" si="5"/>
        <v>3YEARS,9MONTH,1DAYS,</v>
      </c>
      <c r="I130" s="58">
        <v>44386</v>
      </c>
      <c r="J130" s="21" t="s">
        <v>809</v>
      </c>
      <c r="K130" s="22" t="s">
        <v>808</v>
      </c>
      <c r="L130" s="60">
        <v>36475</v>
      </c>
      <c r="M130" s="23">
        <f t="shared" si="4"/>
        <v>198.05429864253392</v>
      </c>
    </row>
    <row r="131" spans="1:13" ht="13.2" x14ac:dyDescent="0.3">
      <c r="A131" s="20">
        <v>126</v>
      </c>
      <c r="B131" s="29" t="s">
        <v>639</v>
      </c>
      <c r="C131" s="30" t="s">
        <v>640</v>
      </c>
      <c r="D131" s="41" t="s">
        <v>359</v>
      </c>
      <c r="E131" s="40">
        <f t="shared" si="3"/>
        <v>9</v>
      </c>
      <c r="F131" s="36" t="s">
        <v>768</v>
      </c>
      <c r="G131" s="53" t="s">
        <v>802</v>
      </c>
      <c r="H131" s="56" t="str">
        <f t="shared" ca="1" si="5"/>
        <v>4YEARS,5MONTH,9DAYS,</v>
      </c>
      <c r="I131" s="58">
        <v>44136</v>
      </c>
      <c r="J131" s="21" t="s">
        <v>809</v>
      </c>
      <c r="K131" s="22" t="s">
        <v>808</v>
      </c>
      <c r="L131" s="60">
        <v>36475</v>
      </c>
      <c r="M131" s="23">
        <f t="shared" si="4"/>
        <v>198.05429864253392</v>
      </c>
    </row>
    <row r="132" spans="1:13" ht="13.2" x14ac:dyDescent="0.3">
      <c r="A132" s="20">
        <v>127</v>
      </c>
      <c r="B132" s="29" t="s">
        <v>641</v>
      </c>
      <c r="C132" s="30" t="s">
        <v>642</v>
      </c>
      <c r="D132" s="41" t="s">
        <v>359</v>
      </c>
      <c r="E132" s="40">
        <f t="shared" si="3"/>
        <v>9</v>
      </c>
      <c r="F132" s="36" t="s">
        <v>768</v>
      </c>
      <c r="G132" s="53" t="s">
        <v>802</v>
      </c>
      <c r="H132" s="56" t="str">
        <f t="shared" ca="1" si="5"/>
        <v>0YEARS,10MONTH,9DAYS,</v>
      </c>
      <c r="I132" s="58">
        <v>45444</v>
      </c>
      <c r="J132" s="21" t="s">
        <v>809</v>
      </c>
      <c r="K132" s="22" t="s">
        <v>808</v>
      </c>
      <c r="L132" s="60">
        <v>33280</v>
      </c>
      <c r="M132" s="23">
        <f t="shared" si="4"/>
        <v>180.70588235294119</v>
      </c>
    </row>
    <row r="133" spans="1:13" ht="13.2" x14ac:dyDescent="0.3">
      <c r="A133" s="20">
        <v>128</v>
      </c>
      <c r="B133" s="29" t="s">
        <v>643</v>
      </c>
      <c r="C133" s="30" t="s">
        <v>644</v>
      </c>
      <c r="D133" s="41" t="s">
        <v>359</v>
      </c>
      <c r="E133" s="40">
        <f t="shared" si="3"/>
        <v>9</v>
      </c>
      <c r="F133" s="36" t="s">
        <v>768</v>
      </c>
      <c r="G133" s="53" t="s">
        <v>802</v>
      </c>
      <c r="H133" s="56" t="str">
        <f t="shared" ca="1" si="5"/>
        <v>9YEARS,7MONTH,26DAYS,</v>
      </c>
      <c r="I133" s="58">
        <v>42231</v>
      </c>
      <c r="J133" s="21" t="s">
        <v>809</v>
      </c>
      <c r="K133" s="22" t="s">
        <v>808</v>
      </c>
      <c r="L133" s="60">
        <v>36475</v>
      </c>
      <c r="M133" s="23">
        <f t="shared" si="4"/>
        <v>198.05429864253392</v>
      </c>
    </row>
    <row r="134" spans="1:13" ht="13.2" x14ac:dyDescent="0.3">
      <c r="A134" s="20">
        <v>129</v>
      </c>
      <c r="B134" s="29" t="s">
        <v>645</v>
      </c>
      <c r="C134" s="30" t="s">
        <v>646</v>
      </c>
      <c r="D134" s="41" t="s">
        <v>359</v>
      </c>
      <c r="E134" s="40">
        <f t="shared" ref="E134:E197" si="6">VLOOKUP(L134,$P$6:$Q$12,2,TRUE)</f>
        <v>9</v>
      </c>
      <c r="F134" s="36" t="s">
        <v>768</v>
      </c>
      <c r="G134" s="53" t="s">
        <v>802</v>
      </c>
      <c r="H134" s="56" t="str">
        <f t="shared" ca="1" si="5"/>
        <v>9YEARS,4MONTH,18DAYS,</v>
      </c>
      <c r="I134" s="58">
        <v>42331</v>
      </c>
      <c r="J134" s="21" t="s">
        <v>809</v>
      </c>
      <c r="K134" s="22" t="s">
        <v>808</v>
      </c>
      <c r="L134" s="60">
        <v>36475</v>
      </c>
      <c r="M134" s="23">
        <f t="shared" ref="M134:M197" si="7">(L134*12)/52/42.5</f>
        <v>198.05429864253392</v>
      </c>
    </row>
    <row r="135" spans="1:13" ht="13.2" x14ac:dyDescent="0.3">
      <c r="A135" s="20">
        <v>130</v>
      </c>
      <c r="B135" s="29" t="s">
        <v>647</v>
      </c>
      <c r="C135" s="30" t="s">
        <v>648</v>
      </c>
      <c r="D135" s="41" t="s">
        <v>359</v>
      </c>
      <c r="E135" s="40">
        <f t="shared" si="6"/>
        <v>9</v>
      </c>
      <c r="F135" s="36" t="s">
        <v>768</v>
      </c>
      <c r="G135" s="53" t="s">
        <v>802</v>
      </c>
      <c r="H135" s="56" t="str">
        <f t="shared" ref="H135:H165" ca="1" si="8">DATEDIF(I135,TODAY(),"Y")&amp;"YEARS,"&amp;DATEDIF(I135,TODAY(),"YM")&amp;"MONTH,"&amp;DATEDIF(I135,TODAY(),"MD")&amp;"DAYS,"</f>
        <v>9YEARS,4MONTH,7DAYS,</v>
      </c>
      <c r="I135" s="58">
        <v>42341</v>
      </c>
      <c r="J135" s="21" t="s">
        <v>809</v>
      </c>
      <c r="K135" s="22" t="s">
        <v>808</v>
      </c>
      <c r="L135" s="60">
        <v>36475</v>
      </c>
      <c r="M135" s="23">
        <f t="shared" si="7"/>
        <v>198.05429864253392</v>
      </c>
    </row>
    <row r="136" spans="1:13" ht="13.2" x14ac:dyDescent="0.3">
      <c r="A136" s="20">
        <v>131</v>
      </c>
      <c r="B136" s="29" t="s">
        <v>649</v>
      </c>
      <c r="C136" s="30" t="s">
        <v>650</v>
      </c>
      <c r="D136" s="41" t="s">
        <v>359</v>
      </c>
      <c r="E136" s="40">
        <f t="shared" si="6"/>
        <v>9</v>
      </c>
      <c r="F136" s="36" t="s">
        <v>770</v>
      </c>
      <c r="G136" s="53" t="s">
        <v>802</v>
      </c>
      <c r="H136" s="56" t="str">
        <f t="shared" ca="1" si="8"/>
        <v>8YEARS,7MONTH,17DAYS,</v>
      </c>
      <c r="I136" s="58">
        <v>42606</v>
      </c>
      <c r="J136" s="21" t="s">
        <v>809</v>
      </c>
      <c r="K136" s="22" t="s">
        <v>808</v>
      </c>
      <c r="L136" s="60">
        <v>37889</v>
      </c>
      <c r="M136" s="23">
        <f t="shared" si="7"/>
        <v>205.73212669683258</v>
      </c>
    </row>
    <row r="137" spans="1:13" ht="13.2" x14ac:dyDescent="0.3">
      <c r="A137" s="20">
        <v>132</v>
      </c>
      <c r="B137" s="29" t="s">
        <v>651</v>
      </c>
      <c r="C137" s="30" t="s">
        <v>652</v>
      </c>
      <c r="D137" s="41" t="s">
        <v>359</v>
      </c>
      <c r="E137" s="40">
        <f t="shared" si="6"/>
        <v>9</v>
      </c>
      <c r="F137" s="36" t="s">
        <v>768</v>
      </c>
      <c r="G137" s="53" t="s">
        <v>802</v>
      </c>
      <c r="H137" s="56" t="str">
        <f t="shared" ca="1" si="8"/>
        <v>7YEARS,2MONTH,2DAYS,</v>
      </c>
      <c r="I137" s="58">
        <v>43139</v>
      </c>
      <c r="J137" s="21" t="s">
        <v>809</v>
      </c>
      <c r="K137" s="22" t="s">
        <v>808</v>
      </c>
      <c r="L137" s="60">
        <v>36475</v>
      </c>
      <c r="M137" s="23">
        <f t="shared" si="7"/>
        <v>198.05429864253392</v>
      </c>
    </row>
    <row r="138" spans="1:13" ht="13.2" x14ac:dyDescent="0.3">
      <c r="A138" s="20">
        <v>133</v>
      </c>
      <c r="B138" s="29" t="s">
        <v>655</v>
      </c>
      <c r="C138" s="30" t="s">
        <v>656</v>
      </c>
      <c r="D138" s="41" t="s">
        <v>359</v>
      </c>
      <c r="E138" s="40">
        <f t="shared" si="6"/>
        <v>9</v>
      </c>
      <c r="F138" s="36" t="s">
        <v>768</v>
      </c>
      <c r="G138" s="53" t="s">
        <v>802</v>
      </c>
      <c r="H138" s="56" t="str">
        <f t="shared" ca="1" si="8"/>
        <v>6YEARS,1MONTH,9DAYS,</v>
      </c>
      <c r="I138" s="58">
        <v>43525</v>
      </c>
      <c r="J138" s="21" t="s">
        <v>809</v>
      </c>
      <c r="K138" s="22" t="s">
        <v>808</v>
      </c>
      <c r="L138" s="60">
        <v>36475</v>
      </c>
      <c r="M138" s="23">
        <f t="shared" si="7"/>
        <v>198.05429864253392</v>
      </c>
    </row>
    <row r="139" spans="1:13" ht="13.2" x14ac:dyDescent="0.3">
      <c r="A139" s="20">
        <v>134</v>
      </c>
      <c r="B139" s="29" t="s">
        <v>657</v>
      </c>
      <c r="C139" s="30" t="s">
        <v>658</v>
      </c>
      <c r="D139" s="41" t="s">
        <v>359</v>
      </c>
      <c r="E139" s="40">
        <f t="shared" si="6"/>
        <v>8</v>
      </c>
      <c r="F139" s="36" t="s">
        <v>722</v>
      </c>
      <c r="G139" s="53" t="s">
        <v>802</v>
      </c>
      <c r="H139" s="56" t="str">
        <f t="shared" ca="1" si="8"/>
        <v>5YEARS,3MONTH,9DAYS,</v>
      </c>
      <c r="I139" s="58">
        <v>43831</v>
      </c>
      <c r="J139" s="21" t="s">
        <v>809</v>
      </c>
      <c r="K139" s="22" t="s">
        <v>808</v>
      </c>
      <c r="L139" s="60">
        <v>43403</v>
      </c>
      <c r="M139" s="23">
        <f t="shared" si="7"/>
        <v>235.67239819004527</v>
      </c>
    </row>
    <row r="140" spans="1:13" ht="13.2" x14ac:dyDescent="0.3">
      <c r="A140" s="20">
        <v>135</v>
      </c>
      <c r="B140" s="29" t="s">
        <v>659</v>
      </c>
      <c r="C140" s="30" t="s">
        <v>660</v>
      </c>
      <c r="D140" s="41" t="s">
        <v>359</v>
      </c>
      <c r="E140" s="40">
        <f t="shared" si="6"/>
        <v>9</v>
      </c>
      <c r="F140" s="36" t="s">
        <v>724</v>
      </c>
      <c r="G140" s="53" t="s">
        <v>802</v>
      </c>
      <c r="H140" s="56" t="str">
        <f t="shared" ca="1" si="8"/>
        <v>5YEARS,2MONTH,27DAYS,</v>
      </c>
      <c r="I140" s="58">
        <v>43844</v>
      </c>
      <c r="J140" s="21" t="s">
        <v>809</v>
      </c>
      <c r="K140" s="22" t="s">
        <v>808</v>
      </c>
      <c r="L140" s="60">
        <v>36620</v>
      </c>
      <c r="M140" s="23">
        <f t="shared" si="7"/>
        <v>198.84162895927602</v>
      </c>
    </row>
    <row r="141" spans="1:13" ht="13.2" x14ac:dyDescent="0.3">
      <c r="A141" s="20">
        <v>136</v>
      </c>
      <c r="B141" s="29" t="s">
        <v>661</v>
      </c>
      <c r="C141" s="30" t="s">
        <v>662</v>
      </c>
      <c r="D141" s="41" t="s">
        <v>359</v>
      </c>
      <c r="E141" s="40">
        <f t="shared" si="6"/>
        <v>9</v>
      </c>
      <c r="F141" s="36" t="s">
        <v>768</v>
      </c>
      <c r="G141" s="53" t="s">
        <v>802</v>
      </c>
      <c r="H141" s="56" t="str">
        <f t="shared" ca="1" si="8"/>
        <v>4YEARS,3MONTH,1DAYS,</v>
      </c>
      <c r="I141" s="58">
        <v>44205</v>
      </c>
      <c r="J141" s="21" t="s">
        <v>809</v>
      </c>
      <c r="K141" s="22" t="s">
        <v>808</v>
      </c>
      <c r="L141" s="60">
        <v>36475</v>
      </c>
      <c r="M141" s="23">
        <f t="shared" si="7"/>
        <v>198.05429864253392</v>
      </c>
    </row>
    <row r="142" spans="1:13" ht="13.2" x14ac:dyDescent="0.3">
      <c r="A142" s="20">
        <v>137</v>
      </c>
      <c r="B142" s="29" t="s">
        <v>663</v>
      </c>
      <c r="C142" s="30" t="s">
        <v>664</v>
      </c>
      <c r="D142" s="41" t="s">
        <v>359</v>
      </c>
      <c r="E142" s="40">
        <f t="shared" si="6"/>
        <v>9</v>
      </c>
      <c r="F142" s="36" t="s">
        <v>768</v>
      </c>
      <c r="G142" s="53" t="s">
        <v>802</v>
      </c>
      <c r="H142" s="56" t="str">
        <f t="shared" ca="1" si="8"/>
        <v>3YEARS,8MONTH,9DAYS,</v>
      </c>
      <c r="I142" s="58">
        <v>44409</v>
      </c>
      <c r="J142" s="21" t="s">
        <v>809</v>
      </c>
      <c r="K142" s="22" t="s">
        <v>808</v>
      </c>
      <c r="L142" s="60">
        <v>36475</v>
      </c>
      <c r="M142" s="23">
        <f t="shared" si="7"/>
        <v>198.05429864253392</v>
      </c>
    </row>
    <row r="143" spans="1:13" ht="13.2" x14ac:dyDescent="0.3">
      <c r="A143" s="20">
        <v>138</v>
      </c>
      <c r="B143" s="29" t="s">
        <v>665</v>
      </c>
      <c r="C143" s="30" t="s">
        <v>666</v>
      </c>
      <c r="D143" s="41" t="s">
        <v>359</v>
      </c>
      <c r="E143" s="40">
        <f t="shared" si="6"/>
        <v>9</v>
      </c>
      <c r="F143" s="36" t="s">
        <v>772</v>
      </c>
      <c r="G143" s="53" t="s">
        <v>802</v>
      </c>
      <c r="H143" s="56" t="str">
        <f t="shared" ca="1" si="8"/>
        <v>0YEARS,10MONTH,24DAYS,</v>
      </c>
      <c r="I143" s="58">
        <v>45429</v>
      </c>
      <c r="J143" s="21" t="s">
        <v>809</v>
      </c>
      <c r="K143" s="22" t="s">
        <v>808</v>
      </c>
      <c r="L143" s="60">
        <v>33280</v>
      </c>
      <c r="M143" s="23">
        <f t="shared" si="7"/>
        <v>180.70588235294119</v>
      </c>
    </row>
    <row r="144" spans="1:13" ht="13.2" x14ac:dyDescent="0.3">
      <c r="A144" s="20">
        <v>139</v>
      </c>
      <c r="B144" s="29" t="s">
        <v>667</v>
      </c>
      <c r="C144" s="30" t="s">
        <v>668</v>
      </c>
      <c r="D144" s="41" t="s">
        <v>359</v>
      </c>
      <c r="E144" s="40">
        <f t="shared" si="6"/>
        <v>9</v>
      </c>
      <c r="F144" s="36" t="s">
        <v>770</v>
      </c>
      <c r="G144" s="53" t="s">
        <v>802</v>
      </c>
      <c r="H144" s="56" t="str">
        <f t="shared" ca="1" si="8"/>
        <v>2YEARS,5MONTH,17DAYS,</v>
      </c>
      <c r="I144" s="58">
        <v>44858</v>
      </c>
      <c r="J144" s="21" t="s">
        <v>809</v>
      </c>
      <c r="K144" s="22" t="s">
        <v>808</v>
      </c>
      <c r="L144" s="60">
        <v>36475</v>
      </c>
      <c r="M144" s="23">
        <f t="shared" si="7"/>
        <v>198.05429864253392</v>
      </c>
    </row>
    <row r="145" spans="1:13" ht="13.2" x14ac:dyDescent="0.3">
      <c r="A145" s="20">
        <v>140</v>
      </c>
      <c r="B145" s="29" t="s">
        <v>669</v>
      </c>
      <c r="C145" s="30" t="s">
        <v>670</v>
      </c>
      <c r="D145" s="41" t="s">
        <v>359</v>
      </c>
      <c r="E145" s="40">
        <f t="shared" si="6"/>
        <v>9</v>
      </c>
      <c r="F145" s="36" t="s">
        <v>768</v>
      </c>
      <c r="G145" s="53" t="s">
        <v>802</v>
      </c>
      <c r="H145" s="56" t="str">
        <f t="shared" ca="1" si="8"/>
        <v>2YEARS,4MONTH,5DAYS,</v>
      </c>
      <c r="I145" s="58">
        <v>44900</v>
      </c>
      <c r="J145" s="21" t="s">
        <v>809</v>
      </c>
      <c r="K145" s="22" t="s">
        <v>808</v>
      </c>
      <c r="L145" s="60">
        <v>36475</v>
      </c>
      <c r="M145" s="23">
        <f t="shared" si="7"/>
        <v>198.05429864253392</v>
      </c>
    </row>
    <row r="146" spans="1:13" ht="13.2" x14ac:dyDescent="0.3">
      <c r="A146" s="20">
        <v>141</v>
      </c>
      <c r="B146" s="29" t="s">
        <v>671</v>
      </c>
      <c r="C146" s="30" t="s">
        <v>672</v>
      </c>
      <c r="D146" s="41" t="s">
        <v>359</v>
      </c>
      <c r="E146" s="40">
        <f t="shared" si="6"/>
        <v>9</v>
      </c>
      <c r="F146" s="36" t="s">
        <v>768</v>
      </c>
      <c r="G146" s="53" t="s">
        <v>802</v>
      </c>
      <c r="H146" s="56" t="str">
        <f t="shared" ca="1" si="8"/>
        <v>1YEARS,9MONTH,30DAYS,</v>
      </c>
      <c r="I146" s="58">
        <v>45088</v>
      </c>
      <c r="J146" s="21" t="s">
        <v>809</v>
      </c>
      <c r="K146" s="22" t="s">
        <v>808</v>
      </c>
      <c r="L146" s="60">
        <v>36475</v>
      </c>
      <c r="M146" s="23">
        <f t="shared" si="7"/>
        <v>198.05429864253392</v>
      </c>
    </row>
    <row r="147" spans="1:13" ht="13.2" x14ac:dyDescent="0.3">
      <c r="A147" s="20">
        <v>142</v>
      </c>
      <c r="B147" s="29" t="s">
        <v>673</v>
      </c>
      <c r="C147" s="30" t="s">
        <v>674</v>
      </c>
      <c r="D147" s="41" t="s">
        <v>359</v>
      </c>
      <c r="E147" s="40">
        <f t="shared" si="6"/>
        <v>9</v>
      </c>
      <c r="F147" s="36" t="s">
        <v>768</v>
      </c>
      <c r="G147" s="53" t="s">
        <v>802</v>
      </c>
      <c r="H147" s="56" t="str">
        <f t="shared" ca="1" si="8"/>
        <v>1YEARS,9MONTH,22DAYS,</v>
      </c>
      <c r="I147" s="58">
        <v>45096</v>
      </c>
      <c r="J147" s="21" t="s">
        <v>809</v>
      </c>
      <c r="K147" s="22" t="s">
        <v>808</v>
      </c>
      <c r="L147" s="60">
        <v>36475</v>
      </c>
      <c r="M147" s="23">
        <f t="shared" si="7"/>
        <v>198.05429864253392</v>
      </c>
    </row>
    <row r="148" spans="1:13" ht="13.2" x14ac:dyDescent="0.3">
      <c r="A148" s="20">
        <v>143</v>
      </c>
      <c r="B148" s="29" t="s">
        <v>675</v>
      </c>
      <c r="C148" s="30" t="s">
        <v>676</v>
      </c>
      <c r="D148" s="41" t="s">
        <v>359</v>
      </c>
      <c r="E148" s="40">
        <f t="shared" si="6"/>
        <v>9</v>
      </c>
      <c r="F148" s="36" t="s">
        <v>750</v>
      </c>
      <c r="G148" s="53" t="s">
        <v>802</v>
      </c>
      <c r="H148" s="56" t="str">
        <f t="shared" ca="1" si="8"/>
        <v>17YEARS,6MONTH,5DAYS,</v>
      </c>
      <c r="I148" s="58">
        <v>39360</v>
      </c>
      <c r="J148" s="21" t="s">
        <v>809</v>
      </c>
      <c r="K148" s="22" t="s">
        <v>808</v>
      </c>
      <c r="L148" s="60">
        <v>36954</v>
      </c>
      <c r="M148" s="23">
        <f t="shared" si="7"/>
        <v>200.65520361990951</v>
      </c>
    </row>
    <row r="149" spans="1:13" ht="13.2" x14ac:dyDescent="0.3">
      <c r="A149" s="20">
        <v>144</v>
      </c>
      <c r="B149" s="29" t="s">
        <v>677</v>
      </c>
      <c r="C149" s="30" t="s">
        <v>678</v>
      </c>
      <c r="D149" s="41" t="s">
        <v>359</v>
      </c>
      <c r="E149" s="40">
        <f t="shared" si="6"/>
        <v>3</v>
      </c>
      <c r="F149" s="36" t="s">
        <v>773</v>
      </c>
      <c r="G149" s="53" t="s">
        <v>802</v>
      </c>
      <c r="H149" s="56" t="str">
        <f t="shared" ca="1" si="8"/>
        <v>13YEARS,3MONTH,4DAYS,</v>
      </c>
      <c r="I149" s="58">
        <v>40914</v>
      </c>
      <c r="J149" s="21" t="s">
        <v>809</v>
      </c>
      <c r="K149" s="22" t="s">
        <v>808</v>
      </c>
      <c r="L149" s="60">
        <v>387519</v>
      </c>
      <c r="M149" s="23">
        <f t="shared" si="7"/>
        <v>2104.1755656108594</v>
      </c>
    </row>
    <row r="150" spans="1:13" ht="13.2" x14ac:dyDescent="0.3">
      <c r="A150" s="20">
        <v>145</v>
      </c>
      <c r="B150" s="29" t="s">
        <v>679</v>
      </c>
      <c r="C150" s="30" t="s">
        <v>680</v>
      </c>
      <c r="D150" s="41" t="s">
        <v>359</v>
      </c>
      <c r="E150" s="40">
        <f t="shared" si="6"/>
        <v>6</v>
      </c>
      <c r="F150" s="36" t="s">
        <v>774</v>
      </c>
      <c r="G150" s="53" t="s">
        <v>803</v>
      </c>
      <c r="H150" s="56" t="str">
        <f t="shared" ca="1" si="8"/>
        <v>17YEARS,7MONTH,9DAYS,</v>
      </c>
      <c r="I150" s="58">
        <v>39326</v>
      </c>
      <c r="J150" s="21" t="s">
        <v>809</v>
      </c>
      <c r="K150" s="22" t="s">
        <v>808</v>
      </c>
      <c r="L150" s="60">
        <v>65693</v>
      </c>
      <c r="M150" s="23">
        <f t="shared" si="7"/>
        <v>356.70407239819002</v>
      </c>
    </row>
    <row r="151" spans="1:13" ht="13.2" x14ac:dyDescent="0.3">
      <c r="A151" s="20">
        <v>146</v>
      </c>
      <c r="B151" s="29" t="s">
        <v>681</v>
      </c>
      <c r="C151" s="30" t="s">
        <v>682</v>
      </c>
      <c r="D151" s="41" t="s">
        <v>359</v>
      </c>
      <c r="E151" s="40">
        <f t="shared" si="6"/>
        <v>9</v>
      </c>
      <c r="F151" s="36" t="s">
        <v>775</v>
      </c>
      <c r="G151" s="53" t="s">
        <v>803</v>
      </c>
      <c r="H151" s="56" t="str">
        <f t="shared" ca="1" si="8"/>
        <v>17YEARS,0MONTH,9DAYS,</v>
      </c>
      <c r="I151" s="58">
        <v>39539</v>
      </c>
      <c r="J151" s="21" t="s">
        <v>809</v>
      </c>
      <c r="K151" s="22" t="s">
        <v>808</v>
      </c>
      <c r="L151" s="60">
        <v>36544</v>
      </c>
      <c r="M151" s="23">
        <f t="shared" si="7"/>
        <v>198.42895927601811</v>
      </c>
    </row>
    <row r="152" spans="1:13" ht="13.2" x14ac:dyDescent="0.3">
      <c r="A152" s="20">
        <v>147</v>
      </c>
      <c r="B152" s="29" t="s">
        <v>683</v>
      </c>
      <c r="C152" s="30" t="s">
        <v>684</v>
      </c>
      <c r="D152" s="41" t="s">
        <v>359</v>
      </c>
      <c r="E152" s="40">
        <f t="shared" si="6"/>
        <v>9</v>
      </c>
      <c r="F152" s="36" t="s">
        <v>776</v>
      </c>
      <c r="G152" s="53" t="s">
        <v>803</v>
      </c>
      <c r="H152" s="56" t="str">
        <f t="shared" ca="1" si="8"/>
        <v>16YEARS,10MONTH,25DAYS,</v>
      </c>
      <c r="I152" s="58">
        <v>39584</v>
      </c>
      <c r="J152" s="21" t="s">
        <v>809</v>
      </c>
      <c r="K152" s="22" t="s">
        <v>808</v>
      </c>
      <c r="L152" s="60">
        <v>37654</v>
      </c>
      <c r="M152" s="23">
        <f t="shared" si="7"/>
        <v>204.45610859728507</v>
      </c>
    </row>
    <row r="153" spans="1:13" ht="13.2" x14ac:dyDescent="0.3">
      <c r="A153" s="20">
        <v>148</v>
      </c>
      <c r="B153" s="29" t="s">
        <v>685</v>
      </c>
      <c r="C153" s="30" t="s">
        <v>686</v>
      </c>
      <c r="D153" s="41" t="s">
        <v>359</v>
      </c>
      <c r="E153" s="40">
        <f t="shared" si="6"/>
        <v>9</v>
      </c>
      <c r="F153" s="36" t="s">
        <v>760</v>
      </c>
      <c r="G153" s="53" t="s">
        <v>803</v>
      </c>
      <c r="H153" s="56" t="str">
        <f t="shared" ca="1" si="8"/>
        <v>16YEARS,9MONTH,22DAYS,</v>
      </c>
      <c r="I153" s="58">
        <v>39618</v>
      </c>
      <c r="J153" s="21" t="s">
        <v>809</v>
      </c>
      <c r="K153" s="22" t="s">
        <v>808</v>
      </c>
      <c r="L153" s="60">
        <v>36609</v>
      </c>
      <c r="M153" s="23">
        <f t="shared" si="7"/>
        <v>198.78190045248869</v>
      </c>
    </row>
    <row r="154" spans="1:13" ht="13.2" x14ac:dyDescent="0.3">
      <c r="A154" s="20">
        <v>149</v>
      </c>
      <c r="B154" s="29" t="s">
        <v>687</v>
      </c>
      <c r="C154" s="30" t="s">
        <v>688</v>
      </c>
      <c r="D154" s="41" t="s">
        <v>359</v>
      </c>
      <c r="E154" s="40">
        <f t="shared" si="6"/>
        <v>7</v>
      </c>
      <c r="F154" s="36" t="s">
        <v>777</v>
      </c>
      <c r="G154" s="53" t="s">
        <v>804</v>
      </c>
      <c r="H154" s="56" t="str">
        <f t="shared" ca="1" si="8"/>
        <v>13YEARS,1MONTH,9DAYS,</v>
      </c>
      <c r="I154" s="58">
        <v>40969</v>
      </c>
      <c r="J154" s="21" t="s">
        <v>809</v>
      </c>
      <c r="K154" s="22" t="s">
        <v>808</v>
      </c>
      <c r="L154" s="60">
        <v>53516</v>
      </c>
      <c r="M154" s="23">
        <f t="shared" si="7"/>
        <v>290.5846153846154</v>
      </c>
    </row>
    <row r="155" spans="1:13" ht="13.2" x14ac:dyDescent="0.3">
      <c r="A155" s="20">
        <v>150</v>
      </c>
      <c r="B155" s="29" t="s">
        <v>689</v>
      </c>
      <c r="C155" s="30" t="s">
        <v>690</v>
      </c>
      <c r="D155" s="41" t="s">
        <v>359</v>
      </c>
      <c r="E155" s="40">
        <f t="shared" si="6"/>
        <v>9</v>
      </c>
      <c r="F155" s="36" t="s">
        <v>750</v>
      </c>
      <c r="G155" s="53" t="s">
        <v>804</v>
      </c>
      <c r="H155" s="56" t="str">
        <f t="shared" ca="1" si="8"/>
        <v>5YEARS,3MONTH,22DAYS,</v>
      </c>
      <c r="I155" s="58">
        <v>43818</v>
      </c>
      <c r="J155" s="21" t="s">
        <v>809</v>
      </c>
      <c r="K155" s="22" t="s">
        <v>808</v>
      </c>
      <c r="L155" s="60">
        <v>36475</v>
      </c>
      <c r="M155" s="23">
        <f t="shared" si="7"/>
        <v>198.05429864253392</v>
      </c>
    </row>
    <row r="156" spans="1:13" ht="13.2" x14ac:dyDescent="0.3">
      <c r="A156" s="20">
        <v>151</v>
      </c>
      <c r="B156" s="29" t="s">
        <v>691</v>
      </c>
      <c r="C156" s="30" t="s">
        <v>692</v>
      </c>
      <c r="D156" s="41" t="s">
        <v>359</v>
      </c>
      <c r="E156" s="40">
        <f t="shared" si="6"/>
        <v>9</v>
      </c>
      <c r="F156" s="36" t="s">
        <v>762</v>
      </c>
      <c r="G156" s="53" t="s">
        <v>804</v>
      </c>
      <c r="H156" s="56" t="str">
        <f t="shared" ca="1" si="8"/>
        <v>0YEARS,9MONTH,8DAYS,</v>
      </c>
      <c r="I156" s="58">
        <v>45475</v>
      </c>
      <c r="J156" s="21" t="s">
        <v>809</v>
      </c>
      <c r="K156" s="22" t="s">
        <v>808</v>
      </c>
      <c r="L156" s="60">
        <v>33280</v>
      </c>
      <c r="M156" s="23">
        <f t="shared" si="7"/>
        <v>180.70588235294119</v>
      </c>
    </row>
    <row r="157" spans="1:13" ht="13.2" x14ac:dyDescent="0.3">
      <c r="A157" s="20">
        <v>152</v>
      </c>
      <c r="B157" s="29" t="s">
        <v>693</v>
      </c>
      <c r="C157" s="30" t="s">
        <v>694</v>
      </c>
      <c r="D157" s="41" t="s">
        <v>359</v>
      </c>
      <c r="E157" s="40">
        <f t="shared" si="6"/>
        <v>9</v>
      </c>
      <c r="F157" s="36" t="s">
        <v>778</v>
      </c>
      <c r="G157" s="53" t="s">
        <v>805</v>
      </c>
      <c r="H157" s="56" t="str">
        <f t="shared" ca="1" si="8"/>
        <v>7YEARS,1MONTH,19DAYS,</v>
      </c>
      <c r="I157" s="58">
        <v>43153</v>
      </c>
      <c r="J157" s="21" t="s">
        <v>809</v>
      </c>
      <c r="K157" s="22" t="s">
        <v>808</v>
      </c>
      <c r="L157" s="60">
        <v>36544</v>
      </c>
      <c r="M157" s="23"/>
    </row>
    <row r="158" spans="1:13" ht="13.2" x14ac:dyDescent="0.3">
      <c r="A158" s="20">
        <v>153</v>
      </c>
      <c r="B158" s="29" t="s">
        <v>695</v>
      </c>
      <c r="C158" s="30" t="s">
        <v>696</v>
      </c>
      <c r="D158" s="41" t="s">
        <v>359</v>
      </c>
      <c r="E158" s="40">
        <f t="shared" si="6"/>
        <v>9</v>
      </c>
      <c r="F158" s="36" t="s">
        <v>778</v>
      </c>
      <c r="G158" s="53" t="s">
        <v>805</v>
      </c>
      <c r="H158" s="56" t="str">
        <f t="shared" ca="1" si="8"/>
        <v>4YEARS,2MONTH,21DAYS,</v>
      </c>
      <c r="I158" s="58">
        <v>44216</v>
      </c>
      <c r="J158" s="21" t="s">
        <v>809</v>
      </c>
      <c r="K158" s="22" t="s">
        <v>808</v>
      </c>
      <c r="L158" s="60">
        <v>36475</v>
      </c>
      <c r="M158" s="23">
        <f t="shared" si="7"/>
        <v>198.05429864253392</v>
      </c>
    </row>
    <row r="159" spans="1:13" ht="13.2" x14ac:dyDescent="0.3">
      <c r="A159" s="20">
        <v>154</v>
      </c>
      <c r="B159" s="29" t="s">
        <v>697</v>
      </c>
      <c r="C159" s="30" t="s">
        <v>698</v>
      </c>
      <c r="D159" s="41" t="s">
        <v>359</v>
      </c>
      <c r="E159" s="40">
        <f t="shared" si="6"/>
        <v>5</v>
      </c>
      <c r="F159" s="36" t="s">
        <v>714</v>
      </c>
      <c r="G159" s="53" t="s">
        <v>806</v>
      </c>
      <c r="H159" s="56" t="str">
        <f t="shared" ca="1" si="8"/>
        <v>17YEARS,2MONTH,27DAYS,</v>
      </c>
      <c r="I159" s="58">
        <v>39461</v>
      </c>
      <c r="J159" s="21" t="s">
        <v>809</v>
      </c>
      <c r="K159" s="22" t="s">
        <v>808</v>
      </c>
      <c r="L159" s="60">
        <v>75026</v>
      </c>
      <c r="M159" s="23">
        <f t="shared" si="7"/>
        <v>407.38099547511314</v>
      </c>
    </row>
    <row r="160" spans="1:13" ht="13.2" x14ac:dyDescent="0.3">
      <c r="A160" s="20">
        <v>155</v>
      </c>
      <c r="B160" s="29" t="s">
        <v>699</v>
      </c>
      <c r="C160" s="30" t="s">
        <v>700</v>
      </c>
      <c r="D160" s="41" t="s">
        <v>359</v>
      </c>
      <c r="E160" s="40">
        <f t="shared" si="6"/>
        <v>9</v>
      </c>
      <c r="F160" s="36" t="s">
        <v>779</v>
      </c>
      <c r="G160" s="53" t="s">
        <v>806</v>
      </c>
      <c r="H160" s="56" t="str">
        <f t="shared" ca="1" si="8"/>
        <v>16YEARS,0MONTH,8DAYS,</v>
      </c>
      <c r="I160" s="58">
        <v>39905</v>
      </c>
      <c r="J160" s="21" t="s">
        <v>809</v>
      </c>
      <c r="K160" s="22" t="s">
        <v>808</v>
      </c>
      <c r="L160" s="60">
        <v>36544</v>
      </c>
      <c r="M160" s="23">
        <f t="shared" si="7"/>
        <v>198.42895927601811</v>
      </c>
    </row>
    <row r="161" spans="1:13" ht="13.2" x14ac:dyDescent="0.3">
      <c r="A161" s="20">
        <v>156</v>
      </c>
      <c r="B161" s="29" t="s">
        <v>701</v>
      </c>
      <c r="C161" s="30" t="s">
        <v>702</v>
      </c>
      <c r="D161" s="41" t="s">
        <v>359</v>
      </c>
      <c r="E161" s="40">
        <f t="shared" si="6"/>
        <v>9</v>
      </c>
      <c r="F161" s="36" t="s">
        <v>780</v>
      </c>
      <c r="G161" s="53" t="s">
        <v>806</v>
      </c>
      <c r="H161" s="56" t="str">
        <f t="shared" ca="1" si="8"/>
        <v>11YEARS,7MONTH,29DAYS,</v>
      </c>
      <c r="I161" s="58">
        <v>41498</v>
      </c>
      <c r="J161" s="21" t="s">
        <v>809</v>
      </c>
      <c r="K161" s="22" t="s">
        <v>808</v>
      </c>
      <c r="L161" s="60">
        <v>36777</v>
      </c>
      <c r="M161" s="23">
        <f t="shared" si="7"/>
        <v>199.69411764705882</v>
      </c>
    </row>
    <row r="162" spans="1:13" ht="13.2" x14ac:dyDescent="0.3">
      <c r="A162" s="20">
        <v>157</v>
      </c>
      <c r="B162" s="29" t="s">
        <v>703</v>
      </c>
      <c r="C162" s="30" t="s">
        <v>704</v>
      </c>
      <c r="D162" s="41" t="s">
        <v>359</v>
      </c>
      <c r="E162" s="40">
        <f t="shared" si="6"/>
        <v>8</v>
      </c>
      <c r="F162" s="36" t="s">
        <v>712</v>
      </c>
      <c r="G162" s="53" t="s">
        <v>806</v>
      </c>
      <c r="H162" s="56" t="str">
        <f t="shared" ca="1" si="8"/>
        <v>10YEARS,9MONTH,9DAYS,</v>
      </c>
      <c r="I162" s="58">
        <v>41821</v>
      </c>
      <c r="J162" s="21" t="s">
        <v>809</v>
      </c>
      <c r="K162" s="22" t="s">
        <v>808</v>
      </c>
      <c r="L162" s="60">
        <v>40593</v>
      </c>
      <c r="M162" s="23">
        <f t="shared" si="7"/>
        <v>220.41447963800906</v>
      </c>
    </row>
    <row r="163" spans="1:13" ht="13.2" x14ac:dyDescent="0.3">
      <c r="A163" s="20">
        <v>158</v>
      </c>
      <c r="B163" s="29" t="s">
        <v>705</v>
      </c>
      <c r="C163" s="30" t="s">
        <v>706</v>
      </c>
      <c r="D163" s="41" t="s">
        <v>359</v>
      </c>
      <c r="E163" s="40">
        <f t="shared" si="6"/>
        <v>9</v>
      </c>
      <c r="F163" s="36" t="s">
        <v>723</v>
      </c>
      <c r="G163" s="53" t="s">
        <v>806</v>
      </c>
      <c r="H163" s="56" t="str">
        <f t="shared" ca="1" si="8"/>
        <v>9YEARS,11MONTH,8DAYS,</v>
      </c>
      <c r="I163" s="58">
        <v>42126</v>
      </c>
      <c r="J163" s="21" t="s">
        <v>809</v>
      </c>
      <c r="K163" s="22" t="s">
        <v>808</v>
      </c>
      <c r="L163" s="60">
        <v>36475</v>
      </c>
      <c r="M163" s="23">
        <f t="shared" si="7"/>
        <v>198.05429864253392</v>
      </c>
    </row>
    <row r="164" spans="1:13" ht="13.2" x14ac:dyDescent="0.3">
      <c r="A164" s="20">
        <v>159</v>
      </c>
      <c r="B164" s="29" t="s">
        <v>707</v>
      </c>
      <c r="C164" s="30" t="s">
        <v>708</v>
      </c>
      <c r="D164" s="41" t="s">
        <v>359</v>
      </c>
      <c r="E164" s="40">
        <f t="shared" si="6"/>
        <v>9</v>
      </c>
      <c r="F164" s="36" t="s">
        <v>750</v>
      </c>
      <c r="G164" s="53" t="s">
        <v>806</v>
      </c>
      <c r="H164" s="56" t="str">
        <f t="shared" ca="1" si="8"/>
        <v>1YEARS,4MONTH,9DAYS,</v>
      </c>
      <c r="I164" s="58">
        <v>45261</v>
      </c>
      <c r="J164" s="21" t="s">
        <v>809</v>
      </c>
      <c r="K164" s="22" t="s">
        <v>808</v>
      </c>
      <c r="L164" s="60">
        <v>33280</v>
      </c>
      <c r="M164" s="23">
        <f t="shared" si="7"/>
        <v>180.70588235294119</v>
      </c>
    </row>
    <row r="165" spans="1:13" ht="13.2" x14ac:dyDescent="0.3">
      <c r="A165" s="20">
        <v>160</v>
      </c>
      <c r="B165" s="29" t="s">
        <v>709</v>
      </c>
      <c r="C165" s="30" t="s">
        <v>710</v>
      </c>
      <c r="D165" s="41" t="s">
        <v>359</v>
      </c>
      <c r="E165" s="40">
        <f t="shared" si="6"/>
        <v>8</v>
      </c>
      <c r="F165" s="36" t="s">
        <v>749</v>
      </c>
      <c r="G165" s="53" t="s">
        <v>807</v>
      </c>
      <c r="H165" s="56" t="str">
        <f t="shared" ca="1" si="8"/>
        <v>38YEARS,4MONTH,17DAYS,</v>
      </c>
      <c r="I165" s="58">
        <v>31740</v>
      </c>
      <c r="J165" s="21" t="s">
        <v>809</v>
      </c>
      <c r="K165" s="22" t="s">
        <v>808</v>
      </c>
      <c r="L165" s="60">
        <v>48753</v>
      </c>
      <c r="M165" s="23">
        <f t="shared" si="7"/>
        <v>264.7221719457014</v>
      </c>
    </row>
    <row r="166" spans="1:13" ht="13.2" x14ac:dyDescent="0.3">
      <c r="A166" s="20">
        <v>161</v>
      </c>
      <c r="B166" s="29" t="s">
        <v>811</v>
      </c>
      <c r="C166" s="30" t="s">
        <v>1304</v>
      </c>
      <c r="D166" s="41" t="s">
        <v>359</v>
      </c>
      <c r="E166" s="40">
        <f t="shared" si="6"/>
        <v>9</v>
      </c>
      <c r="F166" s="36" t="s">
        <v>1758</v>
      </c>
      <c r="G166" s="54" t="s">
        <v>11</v>
      </c>
      <c r="H166" s="56" t="str">
        <f ca="1">DATEDIF(I166,TODAY(),"Y")&amp;"YEARS,"&amp;DATEDIF(I166,TODAY(),"YM")&amp;"MONTH,"&amp;DATEDIF(I166,TODAY(),"MD")&amp;"DAYS,"</f>
        <v>8YEARS,1MONTH,9DAYS,</v>
      </c>
      <c r="I166" s="58">
        <v>42795</v>
      </c>
      <c r="J166" s="21" t="s">
        <v>809</v>
      </c>
      <c r="K166" s="22" t="s">
        <v>808</v>
      </c>
      <c r="L166" s="60">
        <v>32000</v>
      </c>
      <c r="M166" s="23">
        <f t="shared" si="7"/>
        <v>173.75565610859729</v>
      </c>
    </row>
    <row r="167" spans="1:13" ht="13.2" x14ac:dyDescent="0.3">
      <c r="A167" s="20">
        <v>162</v>
      </c>
      <c r="B167" s="29" t="s">
        <v>812</v>
      </c>
      <c r="C167" s="30" t="s">
        <v>1305</v>
      </c>
      <c r="D167" s="41" t="s">
        <v>359</v>
      </c>
      <c r="E167" s="40">
        <f t="shared" si="6"/>
        <v>9</v>
      </c>
      <c r="F167" s="36" t="s">
        <v>1759</v>
      </c>
      <c r="G167" s="54" t="s">
        <v>1797</v>
      </c>
      <c r="H167" s="56" t="str">
        <f t="shared" ref="H167:H230" ca="1" si="9">DATEDIF(I167,TODAY(),"Y")&amp;"YEARS,"&amp;DATEDIF(I167,TODAY(),"YM")&amp;"MONTH,"&amp;DATEDIF(I167,TODAY(),"MD")&amp;"DAYS,"</f>
        <v>1YEARS,7MONTH,9DAYS,</v>
      </c>
      <c r="I167" s="58">
        <v>45170</v>
      </c>
      <c r="J167" s="21" t="s">
        <v>809</v>
      </c>
      <c r="K167" s="22" t="s">
        <v>808</v>
      </c>
      <c r="L167" s="60">
        <v>33280</v>
      </c>
      <c r="M167" s="23">
        <f t="shared" si="7"/>
        <v>180.70588235294119</v>
      </c>
    </row>
    <row r="168" spans="1:13" ht="13.2" x14ac:dyDescent="0.3">
      <c r="A168" s="20">
        <v>163</v>
      </c>
      <c r="B168" s="29" t="s">
        <v>813</v>
      </c>
      <c r="C168" s="30" t="s">
        <v>1306</v>
      </c>
      <c r="D168" s="41" t="s">
        <v>359</v>
      </c>
      <c r="E168" s="40">
        <f t="shared" si="6"/>
        <v>9</v>
      </c>
      <c r="F168" s="36" t="s">
        <v>1760</v>
      </c>
      <c r="G168" s="54" t="s">
        <v>1798</v>
      </c>
      <c r="H168" s="56" t="str">
        <f t="shared" ca="1" si="9"/>
        <v>0YEARS,11MONTH,8DAYS,</v>
      </c>
      <c r="I168" s="58">
        <v>45414</v>
      </c>
      <c r="J168" s="21" t="s">
        <v>809</v>
      </c>
      <c r="K168" s="22" t="s">
        <v>808</v>
      </c>
      <c r="L168" s="60">
        <v>33280</v>
      </c>
      <c r="M168" s="23">
        <f t="shared" si="7"/>
        <v>180.70588235294119</v>
      </c>
    </row>
    <row r="169" spans="1:13" ht="13.2" x14ac:dyDescent="0.3">
      <c r="A169" s="20">
        <v>164</v>
      </c>
      <c r="B169" s="29" t="s">
        <v>814</v>
      </c>
      <c r="C169" s="30" t="s">
        <v>1307</v>
      </c>
      <c r="D169" s="41" t="s">
        <v>359</v>
      </c>
      <c r="E169" s="40">
        <f t="shared" si="6"/>
        <v>9</v>
      </c>
      <c r="F169" s="36" t="s">
        <v>1760</v>
      </c>
      <c r="G169" s="54" t="s">
        <v>783</v>
      </c>
      <c r="H169" s="56" t="str">
        <f t="shared" ca="1" si="9"/>
        <v>2YEARS,0MONTH,25DAYS,</v>
      </c>
      <c r="I169" s="58">
        <v>45001</v>
      </c>
      <c r="J169" s="21" t="s">
        <v>809</v>
      </c>
      <c r="K169" s="22" t="s">
        <v>808</v>
      </c>
      <c r="L169" s="60">
        <v>33280</v>
      </c>
      <c r="M169" s="23">
        <f t="shared" si="7"/>
        <v>180.70588235294119</v>
      </c>
    </row>
    <row r="170" spans="1:13" ht="13.2" x14ac:dyDescent="0.3">
      <c r="A170" s="20">
        <v>165</v>
      </c>
      <c r="B170" s="29" t="s">
        <v>815</v>
      </c>
      <c r="C170" s="30" t="s">
        <v>1308</v>
      </c>
      <c r="D170" s="41" t="s">
        <v>359</v>
      </c>
      <c r="E170" s="40">
        <f t="shared" si="6"/>
        <v>9</v>
      </c>
      <c r="F170" s="36" t="s">
        <v>1761</v>
      </c>
      <c r="G170" s="54" t="s">
        <v>783</v>
      </c>
      <c r="H170" s="56" t="str">
        <f t="shared" ca="1" si="9"/>
        <v>30YEARS,1MONTH,23DAYS,</v>
      </c>
      <c r="I170" s="58">
        <v>34748</v>
      </c>
      <c r="J170" s="21" t="s">
        <v>809</v>
      </c>
      <c r="K170" s="22" t="s">
        <v>808</v>
      </c>
      <c r="L170" s="60">
        <v>33780</v>
      </c>
      <c r="M170" s="23">
        <f t="shared" si="7"/>
        <v>183.42081447963801</v>
      </c>
    </row>
    <row r="171" spans="1:13" ht="13.2" x14ac:dyDescent="0.3">
      <c r="A171" s="20">
        <v>166</v>
      </c>
      <c r="B171" s="29" t="s">
        <v>816</v>
      </c>
      <c r="C171" s="30" t="s">
        <v>1309</v>
      </c>
      <c r="D171" s="41" t="s">
        <v>359</v>
      </c>
      <c r="E171" s="40">
        <f t="shared" si="6"/>
        <v>9</v>
      </c>
      <c r="F171" s="36" t="s">
        <v>1762</v>
      </c>
      <c r="G171" s="54" t="s">
        <v>783</v>
      </c>
      <c r="H171" s="56" t="str">
        <f t="shared" ca="1" si="9"/>
        <v>12YEARS,6MONTH,9DAYS,</v>
      </c>
      <c r="I171" s="58">
        <v>41183</v>
      </c>
      <c r="J171" s="21" t="s">
        <v>809</v>
      </c>
      <c r="K171" s="22" t="s">
        <v>808</v>
      </c>
      <c r="L171" s="60">
        <v>33280</v>
      </c>
      <c r="M171" s="23">
        <f t="shared" si="7"/>
        <v>180.70588235294119</v>
      </c>
    </row>
    <row r="172" spans="1:13" ht="13.2" x14ac:dyDescent="0.3">
      <c r="A172" s="20">
        <v>167</v>
      </c>
      <c r="B172" s="29" t="s">
        <v>817</v>
      </c>
      <c r="C172" s="30" t="s">
        <v>1310</v>
      </c>
      <c r="D172" s="41" t="s">
        <v>359</v>
      </c>
      <c r="E172" s="40">
        <f t="shared" si="6"/>
        <v>9</v>
      </c>
      <c r="F172" s="36" t="s">
        <v>1760</v>
      </c>
      <c r="G172" s="54" t="s">
        <v>783</v>
      </c>
      <c r="H172" s="56" t="str">
        <f t="shared" ca="1" si="9"/>
        <v>2YEARS,6MONTH,26DAYS,</v>
      </c>
      <c r="I172" s="58">
        <v>44819</v>
      </c>
      <c r="J172" s="21" t="s">
        <v>809</v>
      </c>
      <c r="K172" s="22" t="s">
        <v>808</v>
      </c>
      <c r="L172" s="60">
        <v>33780</v>
      </c>
      <c r="M172" s="23">
        <f t="shared" si="7"/>
        <v>183.42081447963801</v>
      </c>
    </row>
    <row r="173" spans="1:13" ht="13.2" x14ac:dyDescent="0.3">
      <c r="A173" s="20">
        <v>168</v>
      </c>
      <c r="B173" s="29" t="s">
        <v>818</v>
      </c>
      <c r="C173" s="30" t="s">
        <v>1311</v>
      </c>
      <c r="D173" s="41" t="s">
        <v>359</v>
      </c>
      <c r="E173" s="40">
        <f t="shared" si="6"/>
        <v>9</v>
      </c>
      <c r="F173" s="36" t="s">
        <v>767</v>
      </c>
      <c r="G173" s="54" t="s">
        <v>783</v>
      </c>
      <c r="H173" s="56" t="str">
        <f t="shared" ca="1" si="9"/>
        <v>1YEARS,9MONTH,0DAYS,</v>
      </c>
      <c r="I173" s="58">
        <v>45117</v>
      </c>
      <c r="J173" s="21" t="s">
        <v>809</v>
      </c>
      <c r="K173" s="22" t="s">
        <v>808</v>
      </c>
      <c r="L173" s="60">
        <v>33780</v>
      </c>
      <c r="M173" s="23">
        <f t="shared" si="7"/>
        <v>183.42081447963801</v>
      </c>
    </row>
    <row r="174" spans="1:13" ht="13.2" x14ac:dyDescent="0.3">
      <c r="A174" s="20">
        <v>169</v>
      </c>
      <c r="B174" s="29" t="s">
        <v>819</v>
      </c>
      <c r="C174" s="30" t="s">
        <v>1312</v>
      </c>
      <c r="D174" s="41" t="s">
        <v>359</v>
      </c>
      <c r="E174" s="40">
        <f t="shared" si="6"/>
        <v>9</v>
      </c>
      <c r="F174" s="36" t="s">
        <v>1760</v>
      </c>
      <c r="G174" s="54" t="s">
        <v>783</v>
      </c>
      <c r="H174" s="56" t="str">
        <f t="shared" ca="1" si="9"/>
        <v>14YEARS,6MONTH,23DAYS,</v>
      </c>
      <c r="I174" s="58">
        <v>40439</v>
      </c>
      <c r="J174" s="21" t="s">
        <v>809</v>
      </c>
      <c r="K174" s="22" t="s">
        <v>808</v>
      </c>
      <c r="L174" s="60">
        <v>33780</v>
      </c>
      <c r="M174" s="23">
        <f t="shared" si="7"/>
        <v>183.42081447963801</v>
      </c>
    </row>
    <row r="175" spans="1:13" ht="13.2" x14ac:dyDescent="0.3">
      <c r="A175" s="20">
        <v>170</v>
      </c>
      <c r="B175" s="29" t="s">
        <v>820</v>
      </c>
      <c r="C175" s="30" t="s">
        <v>1313</v>
      </c>
      <c r="D175" s="41" t="s">
        <v>359</v>
      </c>
      <c r="E175" s="40">
        <f t="shared" si="6"/>
        <v>9</v>
      </c>
      <c r="F175" s="36" t="s">
        <v>1760</v>
      </c>
      <c r="G175" s="54" t="s">
        <v>783</v>
      </c>
      <c r="H175" s="56" t="str">
        <f t="shared" ca="1" si="9"/>
        <v>0YEARS,11MONTH,19DAYS,</v>
      </c>
      <c r="I175" s="58">
        <v>45404</v>
      </c>
      <c r="J175" s="21" t="s">
        <v>809</v>
      </c>
      <c r="K175" s="22" t="s">
        <v>808</v>
      </c>
      <c r="L175" s="60">
        <v>33280</v>
      </c>
      <c r="M175" s="23">
        <f t="shared" si="7"/>
        <v>180.70588235294119</v>
      </c>
    </row>
    <row r="176" spans="1:13" ht="13.2" x14ac:dyDescent="0.3">
      <c r="A176" s="20">
        <v>171</v>
      </c>
      <c r="B176" s="29" t="s">
        <v>821</v>
      </c>
      <c r="C176" s="30" t="s">
        <v>1314</v>
      </c>
      <c r="D176" s="41" t="s">
        <v>359</v>
      </c>
      <c r="E176" s="40">
        <f t="shared" si="6"/>
        <v>9</v>
      </c>
      <c r="F176" s="36" t="s">
        <v>724</v>
      </c>
      <c r="G176" s="54" t="s">
        <v>783</v>
      </c>
      <c r="H176" s="56" t="str">
        <f t="shared" ca="1" si="9"/>
        <v>13YEARS,7MONTH,1DAYS,</v>
      </c>
      <c r="I176" s="58">
        <v>40795</v>
      </c>
      <c r="J176" s="21" t="s">
        <v>809</v>
      </c>
      <c r="K176" s="22" t="s">
        <v>808</v>
      </c>
      <c r="L176" s="60">
        <v>33780</v>
      </c>
      <c r="M176" s="23">
        <f t="shared" si="7"/>
        <v>183.42081447963801</v>
      </c>
    </row>
    <row r="177" spans="1:13" ht="13.2" x14ac:dyDescent="0.3">
      <c r="A177" s="20">
        <v>172</v>
      </c>
      <c r="B177" s="29" t="s">
        <v>822</v>
      </c>
      <c r="C177" s="30" t="s">
        <v>1315</v>
      </c>
      <c r="D177" s="41" t="s">
        <v>359</v>
      </c>
      <c r="E177" s="40">
        <f t="shared" si="6"/>
        <v>9</v>
      </c>
      <c r="F177" s="36" t="s">
        <v>1760</v>
      </c>
      <c r="G177" s="54" t="s">
        <v>783</v>
      </c>
      <c r="H177" s="56" t="str">
        <f t="shared" ca="1" si="9"/>
        <v>12YEARS,0MONTH,2DAYS,</v>
      </c>
      <c r="I177" s="58">
        <v>41372</v>
      </c>
      <c r="J177" s="21" t="s">
        <v>809</v>
      </c>
      <c r="K177" s="22" t="s">
        <v>808</v>
      </c>
      <c r="L177" s="60">
        <v>33280</v>
      </c>
      <c r="M177" s="23">
        <f t="shared" si="7"/>
        <v>180.70588235294119</v>
      </c>
    </row>
    <row r="178" spans="1:13" ht="13.2" x14ac:dyDescent="0.3">
      <c r="A178" s="20">
        <v>173</v>
      </c>
      <c r="B178" s="29" t="s">
        <v>823</v>
      </c>
      <c r="C178" s="30" t="s">
        <v>1316</v>
      </c>
      <c r="D178" s="41" t="s">
        <v>359</v>
      </c>
      <c r="E178" s="40">
        <f t="shared" si="6"/>
        <v>9</v>
      </c>
      <c r="F178" s="36" t="s">
        <v>1760</v>
      </c>
      <c r="G178" s="54" t="s">
        <v>783</v>
      </c>
      <c r="H178" s="56" t="str">
        <f t="shared" ca="1" si="9"/>
        <v>1YEARS,5MONTH,4DAYS,</v>
      </c>
      <c r="I178" s="58">
        <v>45236</v>
      </c>
      <c r="J178" s="21" t="s">
        <v>809</v>
      </c>
      <c r="K178" s="22" t="s">
        <v>808</v>
      </c>
      <c r="L178" s="60">
        <v>33280</v>
      </c>
      <c r="M178" s="23">
        <f t="shared" si="7"/>
        <v>180.70588235294119</v>
      </c>
    </row>
    <row r="179" spans="1:13" ht="13.2" x14ac:dyDescent="0.3">
      <c r="A179" s="20">
        <v>174</v>
      </c>
      <c r="B179" s="29" t="s">
        <v>824</v>
      </c>
      <c r="C179" s="30" t="s">
        <v>1317</v>
      </c>
      <c r="D179" s="41" t="s">
        <v>359</v>
      </c>
      <c r="E179" s="40">
        <f t="shared" si="6"/>
        <v>9</v>
      </c>
      <c r="F179" s="36" t="s">
        <v>747</v>
      </c>
      <c r="G179" s="54" t="s">
        <v>783</v>
      </c>
      <c r="H179" s="56" t="str">
        <f t="shared" ca="1" si="9"/>
        <v>9YEARS,7MONTH,28DAYS,</v>
      </c>
      <c r="I179" s="58">
        <v>42229</v>
      </c>
      <c r="J179" s="21" t="s">
        <v>809</v>
      </c>
      <c r="K179" s="22" t="s">
        <v>808</v>
      </c>
      <c r="L179" s="60">
        <v>33280</v>
      </c>
      <c r="M179" s="23">
        <f t="shared" si="7"/>
        <v>180.70588235294119</v>
      </c>
    </row>
    <row r="180" spans="1:13" ht="13.2" x14ac:dyDescent="0.3">
      <c r="A180" s="20">
        <v>175</v>
      </c>
      <c r="B180" s="29" t="s">
        <v>825</v>
      </c>
      <c r="C180" s="30" t="s">
        <v>1318</v>
      </c>
      <c r="D180" s="41" t="s">
        <v>359</v>
      </c>
      <c r="E180" s="40">
        <f t="shared" si="6"/>
        <v>9</v>
      </c>
      <c r="F180" s="36" t="s">
        <v>1760</v>
      </c>
      <c r="G180" s="54" t="s">
        <v>783</v>
      </c>
      <c r="H180" s="56" t="str">
        <f t="shared" ca="1" si="9"/>
        <v>1YEARS,9MONTH,4DAYS,</v>
      </c>
      <c r="I180" s="58">
        <v>45113</v>
      </c>
      <c r="J180" s="21" t="s">
        <v>809</v>
      </c>
      <c r="K180" s="22" t="s">
        <v>808</v>
      </c>
      <c r="L180" s="60">
        <v>33280</v>
      </c>
      <c r="M180" s="23">
        <f t="shared" si="7"/>
        <v>180.70588235294119</v>
      </c>
    </row>
    <row r="181" spans="1:13" ht="13.2" x14ac:dyDescent="0.3">
      <c r="A181" s="20">
        <v>176</v>
      </c>
      <c r="B181" s="29" t="s">
        <v>826</v>
      </c>
      <c r="C181" s="30" t="s">
        <v>1319</v>
      </c>
      <c r="D181" s="41" t="s">
        <v>359</v>
      </c>
      <c r="E181" s="40">
        <f t="shared" si="6"/>
        <v>9</v>
      </c>
      <c r="F181" s="36" t="s">
        <v>1760</v>
      </c>
      <c r="G181" s="54" t="s">
        <v>783</v>
      </c>
      <c r="H181" s="56" t="str">
        <f t="shared" ca="1" si="9"/>
        <v>0YEARS,11MONTH,22DAYS,</v>
      </c>
      <c r="I181" s="58">
        <v>45401</v>
      </c>
      <c r="J181" s="21" t="s">
        <v>809</v>
      </c>
      <c r="K181" s="22" t="s">
        <v>808</v>
      </c>
      <c r="L181" s="60">
        <v>33280</v>
      </c>
      <c r="M181" s="23">
        <f t="shared" si="7"/>
        <v>180.70588235294119</v>
      </c>
    </row>
    <row r="182" spans="1:13" ht="13.2" x14ac:dyDescent="0.3">
      <c r="A182" s="20">
        <v>177</v>
      </c>
      <c r="B182" s="29" t="s">
        <v>827</v>
      </c>
      <c r="C182" s="30" t="s">
        <v>1320</v>
      </c>
      <c r="D182" s="41" t="s">
        <v>359</v>
      </c>
      <c r="E182" s="40">
        <f t="shared" si="6"/>
        <v>9</v>
      </c>
      <c r="F182" s="36" t="s">
        <v>1763</v>
      </c>
      <c r="G182" s="54" t="s">
        <v>783</v>
      </c>
      <c r="H182" s="56" t="str">
        <f t="shared" ca="1" si="9"/>
        <v>6YEARS,7MONTH,5DAYS,</v>
      </c>
      <c r="I182" s="58">
        <v>43348</v>
      </c>
      <c r="J182" s="21" t="s">
        <v>809</v>
      </c>
      <c r="K182" s="22" t="s">
        <v>808</v>
      </c>
      <c r="L182" s="60">
        <v>33780</v>
      </c>
      <c r="M182" s="23">
        <f t="shared" si="7"/>
        <v>183.42081447963801</v>
      </c>
    </row>
    <row r="183" spans="1:13" ht="13.2" x14ac:dyDescent="0.3">
      <c r="A183" s="20">
        <v>178</v>
      </c>
      <c r="B183" s="29" t="s">
        <v>828</v>
      </c>
      <c r="C183" s="30" t="s">
        <v>1321</v>
      </c>
      <c r="D183" s="41" t="s">
        <v>359</v>
      </c>
      <c r="E183" s="40">
        <f t="shared" si="6"/>
        <v>9</v>
      </c>
      <c r="F183" s="36" t="s">
        <v>1764</v>
      </c>
      <c r="G183" s="54" t="s">
        <v>783</v>
      </c>
      <c r="H183" s="56" t="str">
        <f t="shared" ca="1" si="9"/>
        <v>6YEARS,3MONTH,22DAYS,</v>
      </c>
      <c r="I183" s="58">
        <v>43453</v>
      </c>
      <c r="J183" s="21" t="s">
        <v>809</v>
      </c>
      <c r="K183" s="22" t="s">
        <v>808</v>
      </c>
      <c r="L183" s="60">
        <v>33780</v>
      </c>
      <c r="M183" s="23">
        <f t="shared" si="7"/>
        <v>183.42081447963801</v>
      </c>
    </row>
    <row r="184" spans="1:13" ht="13.2" x14ac:dyDescent="0.3">
      <c r="A184" s="20">
        <v>179</v>
      </c>
      <c r="B184" s="29" t="s">
        <v>829</v>
      </c>
      <c r="C184" s="30" t="s">
        <v>1322</v>
      </c>
      <c r="D184" s="41" t="s">
        <v>359</v>
      </c>
      <c r="E184" s="40">
        <f t="shared" si="6"/>
        <v>9</v>
      </c>
      <c r="F184" s="36" t="s">
        <v>1764</v>
      </c>
      <c r="G184" s="54" t="s">
        <v>783</v>
      </c>
      <c r="H184" s="56" t="str">
        <f t="shared" ca="1" si="9"/>
        <v>6YEARS,1MONTH,9DAYS,</v>
      </c>
      <c r="I184" s="58">
        <v>43525</v>
      </c>
      <c r="J184" s="21" t="s">
        <v>809</v>
      </c>
      <c r="K184" s="22" t="s">
        <v>808</v>
      </c>
      <c r="L184" s="60">
        <v>33780</v>
      </c>
      <c r="M184" s="23">
        <f t="shared" si="7"/>
        <v>183.42081447963801</v>
      </c>
    </row>
    <row r="185" spans="1:13" ht="13.2" x14ac:dyDescent="0.3">
      <c r="A185" s="20">
        <v>180</v>
      </c>
      <c r="B185" s="29" t="s">
        <v>830</v>
      </c>
      <c r="C185" s="30" t="s">
        <v>1323</v>
      </c>
      <c r="D185" s="41" t="s">
        <v>359</v>
      </c>
      <c r="E185" s="40">
        <f t="shared" si="6"/>
        <v>9</v>
      </c>
      <c r="F185" s="36" t="s">
        <v>1760</v>
      </c>
      <c r="G185" s="54" t="s">
        <v>783</v>
      </c>
      <c r="H185" s="56" t="str">
        <f t="shared" ca="1" si="9"/>
        <v>5YEARS,9MONTH,0DAYS,</v>
      </c>
      <c r="I185" s="58">
        <v>43656</v>
      </c>
      <c r="J185" s="21" t="s">
        <v>809</v>
      </c>
      <c r="K185" s="22" t="s">
        <v>808</v>
      </c>
      <c r="L185" s="60">
        <v>33780</v>
      </c>
      <c r="M185" s="23">
        <f t="shared" si="7"/>
        <v>183.42081447963801</v>
      </c>
    </row>
    <row r="186" spans="1:13" ht="13.2" x14ac:dyDescent="0.3">
      <c r="A186" s="20">
        <v>181</v>
      </c>
      <c r="B186" s="29" t="s">
        <v>831</v>
      </c>
      <c r="C186" s="30" t="s">
        <v>1324</v>
      </c>
      <c r="D186" s="41" t="s">
        <v>359</v>
      </c>
      <c r="E186" s="40">
        <f t="shared" si="6"/>
        <v>9</v>
      </c>
      <c r="F186" s="36" t="s">
        <v>1760</v>
      </c>
      <c r="G186" s="54" t="s">
        <v>783</v>
      </c>
      <c r="H186" s="56" t="str">
        <f t="shared" ca="1" si="9"/>
        <v>0YEARS,10MONTH,7DAYS,</v>
      </c>
      <c r="I186" s="58">
        <v>45446</v>
      </c>
      <c r="J186" s="21" t="s">
        <v>809</v>
      </c>
      <c r="K186" s="22" t="s">
        <v>808</v>
      </c>
      <c r="L186" s="60">
        <v>33280</v>
      </c>
      <c r="M186" s="23">
        <f t="shared" si="7"/>
        <v>180.70588235294119</v>
      </c>
    </row>
    <row r="187" spans="1:13" ht="13.2" x14ac:dyDescent="0.3">
      <c r="A187" s="20">
        <v>182</v>
      </c>
      <c r="B187" s="29" t="s">
        <v>832</v>
      </c>
      <c r="C187" s="30" t="s">
        <v>1325</v>
      </c>
      <c r="D187" s="41" t="s">
        <v>359</v>
      </c>
      <c r="E187" s="40">
        <f t="shared" si="6"/>
        <v>9</v>
      </c>
      <c r="F187" s="36" t="s">
        <v>1760</v>
      </c>
      <c r="G187" s="54" t="s">
        <v>783</v>
      </c>
      <c r="H187" s="56" t="str">
        <f t="shared" ca="1" si="9"/>
        <v>5YEARS,4MONTH,3DAYS,</v>
      </c>
      <c r="I187" s="58">
        <v>43806</v>
      </c>
      <c r="J187" s="21" t="s">
        <v>809</v>
      </c>
      <c r="K187" s="22" t="s">
        <v>808</v>
      </c>
      <c r="L187" s="60">
        <v>33280</v>
      </c>
      <c r="M187" s="23">
        <f t="shared" si="7"/>
        <v>180.70588235294119</v>
      </c>
    </row>
    <row r="188" spans="1:13" ht="13.2" x14ac:dyDescent="0.3">
      <c r="A188" s="20">
        <v>183</v>
      </c>
      <c r="B188" s="29" t="s">
        <v>833</v>
      </c>
      <c r="C188" s="30" t="s">
        <v>1326</v>
      </c>
      <c r="D188" s="41" t="s">
        <v>359</v>
      </c>
      <c r="E188" s="40">
        <f t="shared" si="6"/>
        <v>9</v>
      </c>
      <c r="F188" s="36" t="s">
        <v>1760</v>
      </c>
      <c r="G188" s="54" t="s">
        <v>783</v>
      </c>
      <c r="H188" s="56" t="str">
        <f t="shared" ca="1" si="9"/>
        <v>1YEARS,3MONTH,0DAYS,</v>
      </c>
      <c r="I188" s="58">
        <v>45301</v>
      </c>
      <c r="J188" s="21" t="s">
        <v>809</v>
      </c>
      <c r="K188" s="22" t="s">
        <v>808</v>
      </c>
      <c r="L188" s="60">
        <v>33280</v>
      </c>
      <c r="M188" s="23">
        <f t="shared" si="7"/>
        <v>180.70588235294119</v>
      </c>
    </row>
    <row r="189" spans="1:13" ht="13.2" x14ac:dyDescent="0.3">
      <c r="A189" s="20">
        <v>184</v>
      </c>
      <c r="B189" s="29" t="s">
        <v>834</v>
      </c>
      <c r="C189" s="30" t="s">
        <v>1327</v>
      </c>
      <c r="D189" s="41" t="s">
        <v>359</v>
      </c>
      <c r="E189" s="40">
        <f t="shared" si="6"/>
        <v>9</v>
      </c>
      <c r="F189" s="36" t="s">
        <v>1760</v>
      </c>
      <c r="G189" s="54" t="s">
        <v>783</v>
      </c>
      <c r="H189" s="56" t="str">
        <f t="shared" ca="1" si="9"/>
        <v>4YEARS,2MONTH,15DAYS,</v>
      </c>
      <c r="I189" s="58">
        <v>44222</v>
      </c>
      <c r="J189" s="21" t="s">
        <v>809</v>
      </c>
      <c r="K189" s="22" t="s">
        <v>808</v>
      </c>
      <c r="L189" s="60">
        <v>33280</v>
      </c>
      <c r="M189" s="23">
        <f t="shared" si="7"/>
        <v>180.70588235294119</v>
      </c>
    </row>
    <row r="190" spans="1:13" ht="13.2" x14ac:dyDescent="0.3">
      <c r="A190" s="20">
        <v>185</v>
      </c>
      <c r="B190" s="29" t="s">
        <v>835</v>
      </c>
      <c r="C190" s="30" t="s">
        <v>1328</v>
      </c>
      <c r="D190" s="41" t="s">
        <v>359</v>
      </c>
      <c r="E190" s="40">
        <f t="shared" si="6"/>
        <v>9</v>
      </c>
      <c r="F190" s="36" t="s">
        <v>1760</v>
      </c>
      <c r="G190" s="54" t="s">
        <v>783</v>
      </c>
      <c r="H190" s="56" t="str">
        <f t="shared" ca="1" si="9"/>
        <v>3YEARS,6MONTH,9DAYS,</v>
      </c>
      <c r="I190" s="58">
        <v>44470</v>
      </c>
      <c r="J190" s="21" t="s">
        <v>809</v>
      </c>
      <c r="K190" s="22" t="s">
        <v>808</v>
      </c>
      <c r="L190" s="60">
        <v>33280</v>
      </c>
      <c r="M190" s="23">
        <f t="shared" si="7"/>
        <v>180.70588235294119</v>
      </c>
    </row>
    <row r="191" spans="1:13" ht="13.2" x14ac:dyDescent="0.3">
      <c r="A191" s="20">
        <v>186</v>
      </c>
      <c r="B191" s="29" t="s">
        <v>836</v>
      </c>
      <c r="C191" s="30" t="s">
        <v>1329</v>
      </c>
      <c r="D191" s="41" t="s">
        <v>359</v>
      </c>
      <c r="E191" s="40">
        <f t="shared" si="6"/>
        <v>9</v>
      </c>
      <c r="F191" s="36" t="s">
        <v>1760</v>
      </c>
      <c r="G191" s="54" t="s">
        <v>783</v>
      </c>
      <c r="H191" s="56" t="str">
        <f t="shared" ca="1" si="9"/>
        <v>4YEARS,1MONTH,7DAYS,</v>
      </c>
      <c r="I191" s="58">
        <v>44258</v>
      </c>
      <c r="J191" s="21" t="s">
        <v>809</v>
      </c>
      <c r="K191" s="22" t="s">
        <v>808</v>
      </c>
      <c r="L191" s="60">
        <v>33280</v>
      </c>
      <c r="M191" s="23">
        <f t="shared" si="7"/>
        <v>180.70588235294119</v>
      </c>
    </row>
    <row r="192" spans="1:13" ht="13.2" x14ac:dyDescent="0.3">
      <c r="A192" s="20">
        <v>187</v>
      </c>
      <c r="B192" s="29" t="s">
        <v>837</v>
      </c>
      <c r="C192" s="30" t="s">
        <v>1330</v>
      </c>
      <c r="D192" s="41" t="s">
        <v>359</v>
      </c>
      <c r="E192" s="40">
        <f t="shared" si="6"/>
        <v>9</v>
      </c>
      <c r="F192" s="36" t="s">
        <v>1760</v>
      </c>
      <c r="G192" s="54" t="s">
        <v>783</v>
      </c>
      <c r="H192" s="56" t="str">
        <f t="shared" ca="1" si="9"/>
        <v>0YEARS,7MONTH,18DAYS,</v>
      </c>
      <c r="I192" s="58">
        <v>45527</v>
      </c>
      <c r="J192" s="21" t="s">
        <v>809</v>
      </c>
      <c r="K192" s="22" t="s">
        <v>808</v>
      </c>
      <c r="L192" s="60">
        <v>33280</v>
      </c>
      <c r="M192" s="23">
        <f t="shared" si="7"/>
        <v>180.70588235294119</v>
      </c>
    </row>
    <row r="193" spans="1:13" ht="13.2" x14ac:dyDescent="0.3">
      <c r="A193" s="20">
        <v>188</v>
      </c>
      <c r="B193" s="29" t="s">
        <v>838</v>
      </c>
      <c r="C193" s="30" t="s">
        <v>1331</v>
      </c>
      <c r="D193" s="41" t="s">
        <v>359</v>
      </c>
      <c r="E193" s="40">
        <f t="shared" si="6"/>
        <v>9</v>
      </c>
      <c r="F193" s="36" t="s">
        <v>1760</v>
      </c>
      <c r="G193" s="54" t="s">
        <v>783</v>
      </c>
      <c r="H193" s="56" t="str">
        <f t="shared" ca="1" si="9"/>
        <v>2YEARS,0MONTH,5DAYS,</v>
      </c>
      <c r="I193" s="58">
        <v>45021</v>
      </c>
      <c r="J193" s="21" t="s">
        <v>809</v>
      </c>
      <c r="K193" s="22" t="s">
        <v>808</v>
      </c>
      <c r="L193" s="60">
        <v>33280</v>
      </c>
      <c r="M193" s="23">
        <f t="shared" si="7"/>
        <v>180.70588235294119</v>
      </c>
    </row>
    <row r="194" spans="1:13" ht="13.2" x14ac:dyDescent="0.3">
      <c r="A194" s="20">
        <v>189</v>
      </c>
      <c r="B194" s="29" t="s">
        <v>839</v>
      </c>
      <c r="C194" s="30" t="s">
        <v>1332</v>
      </c>
      <c r="D194" s="41" t="s">
        <v>359</v>
      </c>
      <c r="E194" s="40">
        <f t="shared" si="6"/>
        <v>9</v>
      </c>
      <c r="F194" s="36" t="s">
        <v>1760</v>
      </c>
      <c r="G194" s="54" t="s">
        <v>783</v>
      </c>
      <c r="H194" s="56" t="str">
        <f t="shared" ca="1" si="9"/>
        <v>3YEARS,10MONTH,9DAYS,</v>
      </c>
      <c r="I194" s="58">
        <v>44348</v>
      </c>
      <c r="J194" s="21" t="s">
        <v>809</v>
      </c>
      <c r="K194" s="22" t="s">
        <v>808</v>
      </c>
      <c r="L194" s="60">
        <v>33280</v>
      </c>
      <c r="M194" s="23">
        <f t="shared" si="7"/>
        <v>180.70588235294119</v>
      </c>
    </row>
    <row r="195" spans="1:13" ht="13.2" x14ac:dyDescent="0.3">
      <c r="A195" s="20">
        <v>190</v>
      </c>
      <c r="B195" s="29" t="s">
        <v>840</v>
      </c>
      <c r="C195" s="30" t="s">
        <v>1333</v>
      </c>
      <c r="D195" s="41" t="s">
        <v>359</v>
      </c>
      <c r="E195" s="40">
        <f t="shared" si="6"/>
        <v>9</v>
      </c>
      <c r="F195" s="36" t="s">
        <v>1760</v>
      </c>
      <c r="G195" s="54" t="s">
        <v>783</v>
      </c>
      <c r="H195" s="56" t="str">
        <f t="shared" ca="1" si="9"/>
        <v>3YEARS,9MONTH,30DAYS,</v>
      </c>
      <c r="I195" s="58">
        <v>44358</v>
      </c>
      <c r="J195" s="21" t="s">
        <v>809</v>
      </c>
      <c r="K195" s="22" t="s">
        <v>808</v>
      </c>
      <c r="L195" s="60">
        <v>33280</v>
      </c>
      <c r="M195" s="23">
        <f t="shared" si="7"/>
        <v>180.70588235294119</v>
      </c>
    </row>
    <row r="196" spans="1:13" ht="13.2" x14ac:dyDescent="0.3">
      <c r="A196" s="20">
        <v>191</v>
      </c>
      <c r="B196" s="29" t="s">
        <v>841</v>
      </c>
      <c r="C196" s="30" t="s">
        <v>694</v>
      </c>
      <c r="D196" s="41" t="s">
        <v>359</v>
      </c>
      <c r="E196" s="40">
        <f t="shared" si="6"/>
        <v>9</v>
      </c>
      <c r="F196" s="36" t="s">
        <v>1760</v>
      </c>
      <c r="G196" s="54" t="s">
        <v>783</v>
      </c>
      <c r="H196" s="56" t="str">
        <f t="shared" ca="1" si="9"/>
        <v>1YEARS,11MONTH,8DAYS,</v>
      </c>
      <c r="I196" s="58">
        <v>45048</v>
      </c>
      <c r="J196" s="21" t="s">
        <v>809</v>
      </c>
      <c r="K196" s="22" t="s">
        <v>808</v>
      </c>
      <c r="L196" s="60">
        <v>33280</v>
      </c>
      <c r="M196" s="23">
        <f t="shared" si="7"/>
        <v>180.70588235294119</v>
      </c>
    </row>
    <row r="197" spans="1:13" ht="13.2" x14ac:dyDescent="0.3">
      <c r="A197" s="20">
        <v>192</v>
      </c>
      <c r="B197" s="29" t="s">
        <v>842</v>
      </c>
      <c r="C197" s="30" t="s">
        <v>1334</v>
      </c>
      <c r="D197" s="41" t="s">
        <v>359</v>
      </c>
      <c r="E197" s="40">
        <f t="shared" si="6"/>
        <v>9</v>
      </c>
      <c r="F197" s="36" t="s">
        <v>1760</v>
      </c>
      <c r="G197" s="54" t="s">
        <v>783</v>
      </c>
      <c r="H197" s="56" t="str">
        <f t="shared" ca="1" si="9"/>
        <v>2YEARS,7MONTH,5DAYS,</v>
      </c>
      <c r="I197" s="58">
        <v>44809</v>
      </c>
      <c r="J197" s="21" t="s">
        <v>809</v>
      </c>
      <c r="K197" s="22" t="s">
        <v>808</v>
      </c>
      <c r="L197" s="60">
        <v>33280</v>
      </c>
      <c r="M197" s="23">
        <f t="shared" si="7"/>
        <v>180.70588235294119</v>
      </c>
    </row>
    <row r="198" spans="1:13" ht="13.2" x14ac:dyDescent="0.3">
      <c r="A198" s="20">
        <v>193</v>
      </c>
      <c r="B198" s="29" t="s">
        <v>843</v>
      </c>
      <c r="C198" s="30" t="s">
        <v>1335</v>
      </c>
      <c r="D198" s="41" t="s">
        <v>359</v>
      </c>
      <c r="E198" s="40">
        <f t="shared" ref="E198:E261" si="10">VLOOKUP(L198,$P$6:$Q$12,2,TRUE)</f>
        <v>9</v>
      </c>
      <c r="F198" s="36" t="s">
        <v>1760</v>
      </c>
      <c r="G198" s="54" t="s">
        <v>783</v>
      </c>
      <c r="H198" s="56" t="str">
        <f t="shared" ca="1" si="9"/>
        <v>2YEARS,1MONTH,9DAYS,</v>
      </c>
      <c r="I198" s="58">
        <v>44986</v>
      </c>
      <c r="J198" s="21" t="s">
        <v>809</v>
      </c>
      <c r="K198" s="22" t="s">
        <v>808</v>
      </c>
      <c r="L198" s="60">
        <v>33280</v>
      </c>
      <c r="M198" s="23">
        <f t="shared" ref="M198:M261" si="11">(L198*12)/52/42.5</f>
        <v>180.70588235294119</v>
      </c>
    </row>
    <row r="199" spans="1:13" ht="13.2" x14ac:dyDescent="0.3">
      <c r="A199" s="20">
        <v>194</v>
      </c>
      <c r="B199" s="29" t="s">
        <v>844</v>
      </c>
      <c r="C199" s="30" t="s">
        <v>1336</v>
      </c>
      <c r="D199" s="41" t="s">
        <v>359</v>
      </c>
      <c r="E199" s="40">
        <f t="shared" si="10"/>
        <v>9</v>
      </c>
      <c r="F199" s="36" t="s">
        <v>1765</v>
      </c>
      <c r="G199" s="54" t="s">
        <v>783</v>
      </c>
      <c r="H199" s="56" t="str">
        <f t="shared" ca="1" si="9"/>
        <v>3YEARS,0MONTH,5DAYS,</v>
      </c>
      <c r="I199" s="58">
        <v>44656</v>
      </c>
      <c r="J199" s="21" t="s">
        <v>809</v>
      </c>
      <c r="K199" s="22" t="s">
        <v>808</v>
      </c>
      <c r="L199" s="60">
        <v>33280</v>
      </c>
      <c r="M199" s="23">
        <f t="shared" si="11"/>
        <v>180.70588235294119</v>
      </c>
    </row>
    <row r="200" spans="1:13" ht="13.2" x14ac:dyDescent="0.3">
      <c r="A200" s="20">
        <v>195</v>
      </c>
      <c r="B200" s="29" t="s">
        <v>845</v>
      </c>
      <c r="C200" s="30" t="s">
        <v>1337</v>
      </c>
      <c r="D200" s="41" t="s">
        <v>359</v>
      </c>
      <c r="E200" s="40">
        <f t="shared" si="10"/>
        <v>9</v>
      </c>
      <c r="F200" s="36" t="s">
        <v>1760</v>
      </c>
      <c r="G200" s="54" t="s">
        <v>783</v>
      </c>
      <c r="H200" s="56" t="str">
        <f t="shared" ca="1" si="9"/>
        <v>2YEARS,10MONTH,30DAYS,</v>
      </c>
      <c r="I200" s="58">
        <v>44692</v>
      </c>
      <c r="J200" s="21" t="s">
        <v>809</v>
      </c>
      <c r="K200" s="22" t="s">
        <v>808</v>
      </c>
      <c r="L200" s="60">
        <v>33280</v>
      </c>
      <c r="M200" s="23">
        <f t="shared" si="11"/>
        <v>180.70588235294119</v>
      </c>
    </row>
    <row r="201" spans="1:13" ht="13.2" x14ac:dyDescent="0.3">
      <c r="A201" s="20">
        <v>196</v>
      </c>
      <c r="B201" s="29" t="s">
        <v>846</v>
      </c>
      <c r="C201" s="30" t="s">
        <v>1338</v>
      </c>
      <c r="D201" s="41" t="s">
        <v>359</v>
      </c>
      <c r="E201" s="40">
        <f t="shared" si="10"/>
        <v>9</v>
      </c>
      <c r="F201" s="36" t="s">
        <v>1760</v>
      </c>
      <c r="G201" s="54" t="s">
        <v>783</v>
      </c>
      <c r="H201" s="56" t="str">
        <f t="shared" ca="1" si="9"/>
        <v>0YEARS,8MONTH,2DAYS,</v>
      </c>
      <c r="I201" s="58">
        <v>45512</v>
      </c>
      <c r="J201" s="21" t="s">
        <v>809</v>
      </c>
      <c r="K201" s="22" t="s">
        <v>808</v>
      </c>
      <c r="L201" s="60">
        <v>33280</v>
      </c>
      <c r="M201" s="23">
        <f t="shared" si="11"/>
        <v>180.70588235294119</v>
      </c>
    </row>
    <row r="202" spans="1:13" ht="13.2" x14ac:dyDescent="0.3">
      <c r="A202" s="20">
        <v>197</v>
      </c>
      <c r="B202" s="29" t="s">
        <v>847</v>
      </c>
      <c r="C202" s="30" t="s">
        <v>1339</v>
      </c>
      <c r="D202" s="41" t="s">
        <v>359</v>
      </c>
      <c r="E202" s="40">
        <f t="shared" si="10"/>
        <v>9</v>
      </c>
      <c r="F202" s="36" t="s">
        <v>1760</v>
      </c>
      <c r="G202" s="54" t="s">
        <v>783</v>
      </c>
      <c r="H202" s="56" t="str">
        <f t="shared" ca="1" si="9"/>
        <v>2YEARS,10MONTH,6DAYS,</v>
      </c>
      <c r="I202" s="58">
        <v>44716</v>
      </c>
      <c r="J202" s="21" t="s">
        <v>809</v>
      </c>
      <c r="K202" s="22" t="s">
        <v>808</v>
      </c>
      <c r="L202" s="60">
        <v>33280</v>
      </c>
      <c r="M202" s="23">
        <f t="shared" si="11"/>
        <v>180.70588235294119</v>
      </c>
    </row>
    <row r="203" spans="1:13" ht="13.2" x14ac:dyDescent="0.3">
      <c r="A203" s="20">
        <v>198</v>
      </c>
      <c r="B203" s="29" t="s">
        <v>848</v>
      </c>
      <c r="C203" s="30" t="s">
        <v>1340</v>
      </c>
      <c r="D203" s="41" t="s">
        <v>359</v>
      </c>
      <c r="E203" s="40">
        <f t="shared" si="10"/>
        <v>9</v>
      </c>
      <c r="F203" s="36" t="s">
        <v>1760</v>
      </c>
      <c r="G203" s="54" t="s">
        <v>783</v>
      </c>
      <c r="H203" s="56" t="str">
        <f t="shared" ca="1" si="9"/>
        <v>2YEARS,0MONTH,7DAYS,</v>
      </c>
      <c r="I203" s="58">
        <v>45019</v>
      </c>
      <c r="J203" s="21" t="s">
        <v>809</v>
      </c>
      <c r="K203" s="22" t="s">
        <v>808</v>
      </c>
      <c r="L203" s="60">
        <v>33280</v>
      </c>
      <c r="M203" s="23">
        <f t="shared" si="11"/>
        <v>180.70588235294119</v>
      </c>
    </row>
    <row r="204" spans="1:13" ht="13.2" x14ac:dyDescent="0.3">
      <c r="A204" s="20">
        <v>199</v>
      </c>
      <c r="B204" s="29" t="s">
        <v>849</v>
      </c>
      <c r="C204" s="30" t="s">
        <v>1341</v>
      </c>
      <c r="D204" s="41" t="s">
        <v>359</v>
      </c>
      <c r="E204" s="40">
        <f t="shared" si="10"/>
        <v>9</v>
      </c>
      <c r="F204" s="36" t="s">
        <v>1760</v>
      </c>
      <c r="G204" s="54" t="s">
        <v>783</v>
      </c>
      <c r="H204" s="56" t="str">
        <f t="shared" ca="1" si="9"/>
        <v>2YEARS,0MONTH,0DAYS,</v>
      </c>
      <c r="I204" s="58">
        <v>45026</v>
      </c>
      <c r="J204" s="21" t="s">
        <v>809</v>
      </c>
      <c r="K204" s="22" t="s">
        <v>808</v>
      </c>
      <c r="L204" s="60">
        <v>33280</v>
      </c>
      <c r="M204" s="23">
        <f t="shared" si="11"/>
        <v>180.70588235294119</v>
      </c>
    </row>
    <row r="205" spans="1:13" ht="13.2" x14ac:dyDescent="0.3">
      <c r="A205" s="20">
        <v>200</v>
      </c>
      <c r="B205" s="29" t="s">
        <v>850</v>
      </c>
      <c r="C205" s="30" t="s">
        <v>1342</v>
      </c>
      <c r="D205" s="41" t="s">
        <v>359</v>
      </c>
      <c r="E205" s="40">
        <f t="shared" si="10"/>
        <v>9</v>
      </c>
      <c r="F205" s="36" t="s">
        <v>1766</v>
      </c>
      <c r="G205" s="54" t="s">
        <v>783</v>
      </c>
      <c r="H205" s="56" t="str">
        <f t="shared" ca="1" si="9"/>
        <v>1YEARS,11MONTH,8DAYS,</v>
      </c>
      <c r="I205" s="58">
        <v>45048</v>
      </c>
      <c r="J205" s="21" t="s">
        <v>809</v>
      </c>
      <c r="K205" s="22" t="s">
        <v>808</v>
      </c>
      <c r="L205" s="60">
        <v>32000</v>
      </c>
      <c r="M205" s="23">
        <f t="shared" si="11"/>
        <v>173.75565610859729</v>
      </c>
    </row>
    <row r="206" spans="1:13" ht="13.2" x14ac:dyDescent="0.3">
      <c r="A206" s="20">
        <v>201</v>
      </c>
      <c r="B206" s="29" t="s">
        <v>851</v>
      </c>
      <c r="C206" s="30" t="s">
        <v>1343</v>
      </c>
      <c r="D206" s="41" t="s">
        <v>359</v>
      </c>
      <c r="E206" s="40">
        <f t="shared" si="10"/>
        <v>9</v>
      </c>
      <c r="F206" s="36" t="s">
        <v>1760</v>
      </c>
      <c r="G206" s="54" t="s">
        <v>783</v>
      </c>
      <c r="H206" s="56" t="str">
        <f t="shared" ca="1" si="9"/>
        <v>1YEARS,10MONTH,2DAYS,</v>
      </c>
      <c r="I206" s="58">
        <v>45085</v>
      </c>
      <c r="J206" s="21" t="s">
        <v>809</v>
      </c>
      <c r="K206" s="22" t="s">
        <v>808</v>
      </c>
      <c r="L206" s="60">
        <v>33280</v>
      </c>
      <c r="M206" s="23">
        <f t="shared" si="11"/>
        <v>180.70588235294119</v>
      </c>
    </row>
    <row r="207" spans="1:13" ht="13.2" x14ac:dyDescent="0.3">
      <c r="A207" s="20">
        <v>202</v>
      </c>
      <c r="B207" s="29" t="s">
        <v>852</v>
      </c>
      <c r="C207" s="30" t="s">
        <v>1344</v>
      </c>
      <c r="D207" s="41" t="s">
        <v>359</v>
      </c>
      <c r="E207" s="40">
        <f t="shared" si="10"/>
        <v>9</v>
      </c>
      <c r="F207" s="36" t="s">
        <v>1760</v>
      </c>
      <c r="G207" s="54" t="s">
        <v>783</v>
      </c>
      <c r="H207" s="56" t="str">
        <f t="shared" ca="1" si="9"/>
        <v>1YEARS,8MONTH,0DAYS,</v>
      </c>
      <c r="I207" s="58">
        <v>45148</v>
      </c>
      <c r="J207" s="21" t="s">
        <v>809</v>
      </c>
      <c r="K207" s="22" t="s">
        <v>808</v>
      </c>
      <c r="L207" s="60">
        <v>33280</v>
      </c>
      <c r="M207" s="23">
        <f t="shared" si="11"/>
        <v>180.70588235294119</v>
      </c>
    </row>
    <row r="208" spans="1:13" ht="13.2" x14ac:dyDescent="0.3">
      <c r="A208" s="20">
        <v>203</v>
      </c>
      <c r="B208" s="29" t="s">
        <v>853</v>
      </c>
      <c r="C208" s="30" t="s">
        <v>1345</v>
      </c>
      <c r="D208" s="41" t="s">
        <v>359</v>
      </c>
      <c r="E208" s="40">
        <f t="shared" si="10"/>
        <v>9</v>
      </c>
      <c r="F208" s="36" t="s">
        <v>1760</v>
      </c>
      <c r="G208" s="54" t="s">
        <v>783</v>
      </c>
      <c r="H208" s="56" t="str">
        <f t="shared" ca="1" si="9"/>
        <v>1YEARS,6MONTH,14DAYS,</v>
      </c>
      <c r="I208" s="58">
        <v>45196</v>
      </c>
      <c r="J208" s="21" t="s">
        <v>809</v>
      </c>
      <c r="K208" s="22" t="s">
        <v>808</v>
      </c>
      <c r="L208" s="60">
        <v>33280</v>
      </c>
      <c r="M208" s="23">
        <f t="shared" si="11"/>
        <v>180.70588235294119</v>
      </c>
    </row>
    <row r="209" spans="1:13" ht="13.2" x14ac:dyDescent="0.3">
      <c r="A209" s="20">
        <v>204</v>
      </c>
      <c r="B209" s="29" t="s">
        <v>854</v>
      </c>
      <c r="C209" s="30" t="s">
        <v>1346</v>
      </c>
      <c r="D209" s="41" t="s">
        <v>359</v>
      </c>
      <c r="E209" s="40">
        <f t="shared" si="10"/>
        <v>9</v>
      </c>
      <c r="F209" s="36" t="s">
        <v>1760</v>
      </c>
      <c r="G209" s="54" t="s">
        <v>783</v>
      </c>
      <c r="H209" s="56" t="str">
        <f t="shared" ca="1" si="9"/>
        <v>1YEARS,1MONTH,21DAYS,</v>
      </c>
      <c r="I209" s="58">
        <v>45342</v>
      </c>
      <c r="J209" s="21" t="s">
        <v>809</v>
      </c>
      <c r="K209" s="22" t="s">
        <v>808</v>
      </c>
      <c r="L209" s="60">
        <v>33280</v>
      </c>
      <c r="M209" s="23">
        <f t="shared" si="11"/>
        <v>180.70588235294119</v>
      </c>
    </row>
    <row r="210" spans="1:13" ht="13.2" x14ac:dyDescent="0.3">
      <c r="A210" s="20">
        <v>205</v>
      </c>
      <c r="B210" s="29" t="s">
        <v>855</v>
      </c>
      <c r="C210" s="30" t="s">
        <v>1347</v>
      </c>
      <c r="D210" s="41" t="s">
        <v>359</v>
      </c>
      <c r="E210" s="40">
        <f t="shared" si="10"/>
        <v>9</v>
      </c>
      <c r="F210" s="36" t="s">
        <v>1760</v>
      </c>
      <c r="G210" s="54" t="s">
        <v>783</v>
      </c>
      <c r="H210" s="56" t="str">
        <f t="shared" ca="1" si="9"/>
        <v>1YEARS,0MONTH,28DAYS,</v>
      </c>
      <c r="I210" s="58">
        <v>45364</v>
      </c>
      <c r="J210" s="21" t="s">
        <v>809</v>
      </c>
      <c r="K210" s="22" t="s">
        <v>808</v>
      </c>
      <c r="L210" s="60">
        <v>33280</v>
      </c>
      <c r="M210" s="23">
        <f t="shared" si="11"/>
        <v>180.70588235294119</v>
      </c>
    </row>
    <row r="211" spans="1:13" ht="13.2" x14ac:dyDescent="0.3">
      <c r="A211" s="20">
        <v>206</v>
      </c>
      <c r="B211" s="29" t="s">
        <v>856</v>
      </c>
      <c r="C211" s="30" t="s">
        <v>1316</v>
      </c>
      <c r="D211" s="41" t="s">
        <v>359</v>
      </c>
      <c r="E211" s="40">
        <f t="shared" si="10"/>
        <v>9</v>
      </c>
      <c r="F211" s="36" t="s">
        <v>1760</v>
      </c>
      <c r="G211" s="54" t="s">
        <v>783</v>
      </c>
      <c r="H211" s="56" t="str">
        <f t="shared" ca="1" si="9"/>
        <v>0YEARS,11MONTH,24DAYS,</v>
      </c>
      <c r="I211" s="58">
        <v>45399</v>
      </c>
      <c r="J211" s="21" t="s">
        <v>809</v>
      </c>
      <c r="K211" s="22" t="s">
        <v>808</v>
      </c>
      <c r="L211" s="60">
        <v>33280</v>
      </c>
      <c r="M211" s="23">
        <f t="shared" si="11"/>
        <v>180.70588235294119</v>
      </c>
    </row>
    <row r="212" spans="1:13" ht="13.2" x14ac:dyDescent="0.3">
      <c r="A212" s="20">
        <v>207</v>
      </c>
      <c r="B212" s="29" t="s">
        <v>857</v>
      </c>
      <c r="C212" s="30" t="s">
        <v>1348</v>
      </c>
      <c r="D212" s="41" t="s">
        <v>359</v>
      </c>
      <c r="E212" s="40">
        <f t="shared" si="10"/>
        <v>9</v>
      </c>
      <c r="F212" s="36" t="s">
        <v>1760</v>
      </c>
      <c r="G212" s="54" t="s">
        <v>783</v>
      </c>
      <c r="H212" s="56" t="str">
        <f t="shared" ca="1" si="9"/>
        <v>0YEARS,11MONTH,8DAYS,</v>
      </c>
      <c r="I212" s="58">
        <v>45414</v>
      </c>
      <c r="J212" s="21" t="s">
        <v>809</v>
      </c>
      <c r="K212" s="22" t="s">
        <v>808</v>
      </c>
      <c r="L212" s="60">
        <v>33280</v>
      </c>
      <c r="M212" s="23">
        <f t="shared" si="11"/>
        <v>180.70588235294119</v>
      </c>
    </row>
    <row r="213" spans="1:13" ht="13.2" x14ac:dyDescent="0.3">
      <c r="A213" s="20">
        <v>208</v>
      </c>
      <c r="B213" s="29" t="s">
        <v>858</v>
      </c>
      <c r="C213" s="30" t="s">
        <v>1349</v>
      </c>
      <c r="D213" s="41" t="s">
        <v>359</v>
      </c>
      <c r="E213" s="40">
        <f t="shared" si="10"/>
        <v>9</v>
      </c>
      <c r="F213" s="36" t="s">
        <v>1760</v>
      </c>
      <c r="G213" s="54" t="s">
        <v>783</v>
      </c>
      <c r="H213" s="56" t="str">
        <f t="shared" ca="1" si="9"/>
        <v>0YEARS,7MONTH,26DAYS,</v>
      </c>
      <c r="I213" s="58">
        <v>45519</v>
      </c>
      <c r="J213" s="21" t="s">
        <v>809</v>
      </c>
      <c r="K213" s="22" t="s">
        <v>808</v>
      </c>
      <c r="L213" s="60">
        <v>33280</v>
      </c>
      <c r="M213" s="23">
        <f t="shared" si="11"/>
        <v>180.70588235294119</v>
      </c>
    </row>
    <row r="214" spans="1:13" ht="13.2" x14ac:dyDescent="0.3">
      <c r="A214" s="20">
        <v>209</v>
      </c>
      <c r="B214" s="29" t="s">
        <v>859</v>
      </c>
      <c r="C214" s="30" t="s">
        <v>694</v>
      </c>
      <c r="D214" s="41" t="s">
        <v>359</v>
      </c>
      <c r="E214" s="40">
        <f t="shared" si="10"/>
        <v>9</v>
      </c>
      <c r="F214" s="36" t="s">
        <v>1766</v>
      </c>
      <c r="G214" s="54" t="s">
        <v>783</v>
      </c>
      <c r="H214" s="56" t="str">
        <f t="shared" ca="1" si="9"/>
        <v>0YEARS,7MONTH,22DAYS,</v>
      </c>
      <c r="I214" s="58">
        <v>45523</v>
      </c>
      <c r="J214" s="21" t="s">
        <v>809</v>
      </c>
      <c r="K214" s="22" t="s">
        <v>808</v>
      </c>
      <c r="L214" s="60">
        <v>32000</v>
      </c>
      <c r="M214" s="23">
        <f t="shared" si="11"/>
        <v>173.75565610859729</v>
      </c>
    </row>
    <row r="215" spans="1:13" ht="13.2" x14ac:dyDescent="0.3">
      <c r="A215" s="20">
        <v>210</v>
      </c>
      <c r="B215" s="29" t="s">
        <v>860</v>
      </c>
      <c r="C215" s="30" t="s">
        <v>1350</v>
      </c>
      <c r="D215" s="41" t="s">
        <v>359</v>
      </c>
      <c r="E215" s="40">
        <f t="shared" si="10"/>
        <v>9</v>
      </c>
      <c r="F215" s="36" t="s">
        <v>1760</v>
      </c>
      <c r="G215" s="54" t="s">
        <v>783</v>
      </c>
      <c r="H215" s="56" t="str">
        <f t="shared" ca="1" si="9"/>
        <v>0YEARS,7MONTH,7DAYS,</v>
      </c>
      <c r="I215" s="58">
        <v>45538</v>
      </c>
      <c r="J215" s="21" t="s">
        <v>809</v>
      </c>
      <c r="K215" s="22" t="s">
        <v>808</v>
      </c>
      <c r="L215" s="60">
        <v>33280</v>
      </c>
      <c r="M215" s="23">
        <f t="shared" si="11"/>
        <v>180.70588235294119</v>
      </c>
    </row>
    <row r="216" spans="1:13" ht="13.2" x14ac:dyDescent="0.3">
      <c r="A216" s="20">
        <v>211</v>
      </c>
      <c r="B216" s="29" t="s">
        <v>861</v>
      </c>
      <c r="C216" s="30" t="s">
        <v>1351</v>
      </c>
      <c r="D216" s="41" t="s">
        <v>359</v>
      </c>
      <c r="E216" s="40">
        <f t="shared" si="10"/>
        <v>9</v>
      </c>
      <c r="F216" s="36" t="s">
        <v>1760</v>
      </c>
      <c r="G216" s="54" t="s">
        <v>783</v>
      </c>
      <c r="H216" s="56" t="str">
        <f t="shared" ca="1" si="9"/>
        <v>0YEARS,6MONTH,29DAYS,</v>
      </c>
      <c r="I216" s="58">
        <v>45547</v>
      </c>
      <c r="J216" s="21" t="s">
        <v>809</v>
      </c>
      <c r="K216" s="22" t="s">
        <v>808</v>
      </c>
      <c r="L216" s="60">
        <v>33280</v>
      </c>
      <c r="M216" s="23">
        <f t="shared" si="11"/>
        <v>180.70588235294119</v>
      </c>
    </row>
    <row r="217" spans="1:13" ht="13.2" x14ac:dyDescent="0.3">
      <c r="A217" s="20">
        <v>212</v>
      </c>
      <c r="B217" s="29" t="s">
        <v>862</v>
      </c>
      <c r="C217" s="30" t="s">
        <v>1352</v>
      </c>
      <c r="D217" s="41" t="s">
        <v>359</v>
      </c>
      <c r="E217" s="40">
        <f t="shared" si="10"/>
        <v>9</v>
      </c>
      <c r="F217" s="36" t="s">
        <v>753</v>
      </c>
      <c r="G217" s="54" t="s">
        <v>784</v>
      </c>
      <c r="H217" s="56" t="str">
        <f t="shared" ca="1" si="9"/>
        <v>6YEARS,5MONTH,16DAYS,</v>
      </c>
      <c r="I217" s="58">
        <v>43398</v>
      </c>
      <c r="J217" s="21" t="s">
        <v>809</v>
      </c>
      <c r="K217" s="22" t="s">
        <v>808</v>
      </c>
      <c r="L217" s="60">
        <v>33280</v>
      </c>
      <c r="M217" s="23">
        <f t="shared" si="11"/>
        <v>180.70588235294119</v>
      </c>
    </row>
    <row r="218" spans="1:13" ht="13.2" x14ac:dyDescent="0.3">
      <c r="A218" s="20">
        <v>213</v>
      </c>
      <c r="B218" s="29" t="s">
        <v>863</v>
      </c>
      <c r="C218" s="30" t="s">
        <v>1353</v>
      </c>
      <c r="D218" s="41" t="s">
        <v>359</v>
      </c>
      <c r="E218" s="40">
        <f t="shared" si="10"/>
        <v>9</v>
      </c>
      <c r="F218" s="36" t="s">
        <v>1767</v>
      </c>
      <c r="G218" s="54" t="s">
        <v>784</v>
      </c>
      <c r="H218" s="56" t="str">
        <f t="shared" ca="1" si="9"/>
        <v>1YEARS,2MONTH,26DAYS,</v>
      </c>
      <c r="I218" s="58">
        <v>45306</v>
      </c>
      <c r="J218" s="21" t="s">
        <v>809</v>
      </c>
      <c r="K218" s="22" t="s">
        <v>808</v>
      </c>
      <c r="L218" s="60">
        <v>33780</v>
      </c>
      <c r="M218" s="23">
        <f t="shared" si="11"/>
        <v>183.42081447963801</v>
      </c>
    </row>
    <row r="219" spans="1:13" ht="13.2" x14ac:dyDescent="0.3">
      <c r="A219" s="20">
        <v>214</v>
      </c>
      <c r="B219" s="29" t="s">
        <v>864</v>
      </c>
      <c r="C219" s="30" t="s">
        <v>1354</v>
      </c>
      <c r="D219" s="41" t="s">
        <v>359</v>
      </c>
      <c r="E219" s="40">
        <f t="shared" si="10"/>
        <v>9</v>
      </c>
      <c r="F219" s="36" t="s">
        <v>765</v>
      </c>
      <c r="G219" s="54" t="s">
        <v>1799</v>
      </c>
      <c r="H219" s="56" t="str">
        <f t="shared" ca="1" si="9"/>
        <v>0YEARS,8MONTH,9DAYS,</v>
      </c>
      <c r="I219" s="58">
        <v>45505</v>
      </c>
      <c r="J219" s="21" t="s">
        <v>809</v>
      </c>
      <c r="K219" s="22" t="s">
        <v>808</v>
      </c>
      <c r="L219" s="60">
        <v>32000</v>
      </c>
      <c r="M219" s="23">
        <f t="shared" si="11"/>
        <v>173.75565610859729</v>
      </c>
    </row>
    <row r="220" spans="1:13" ht="13.2" x14ac:dyDescent="0.3">
      <c r="A220" s="20">
        <v>215</v>
      </c>
      <c r="B220" s="29" t="s">
        <v>865</v>
      </c>
      <c r="C220" s="30" t="s">
        <v>1355</v>
      </c>
      <c r="D220" s="41" t="s">
        <v>359</v>
      </c>
      <c r="E220" s="40">
        <f t="shared" si="10"/>
        <v>9</v>
      </c>
      <c r="F220" s="36" t="s">
        <v>1768</v>
      </c>
      <c r="G220" s="54" t="s">
        <v>1800</v>
      </c>
      <c r="H220" s="56" t="str">
        <f t="shared" ca="1" si="9"/>
        <v>0YEARS,10MONTH,21DAYS,</v>
      </c>
      <c r="I220" s="58">
        <v>45432</v>
      </c>
      <c r="J220" s="21" t="s">
        <v>809</v>
      </c>
      <c r="K220" s="22" t="s">
        <v>808</v>
      </c>
      <c r="L220" s="60">
        <v>33280</v>
      </c>
      <c r="M220" s="23">
        <f t="shared" si="11"/>
        <v>180.70588235294119</v>
      </c>
    </row>
    <row r="221" spans="1:13" ht="13.2" x14ac:dyDescent="0.3">
      <c r="A221" s="20">
        <v>216</v>
      </c>
      <c r="B221" s="29" t="s">
        <v>866</v>
      </c>
      <c r="C221" s="30" t="s">
        <v>1356</v>
      </c>
      <c r="D221" s="41" t="s">
        <v>359</v>
      </c>
      <c r="E221" s="40">
        <f t="shared" si="10"/>
        <v>9</v>
      </c>
      <c r="F221" s="36" t="s">
        <v>1766</v>
      </c>
      <c r="G221" s="54" t="s">
        <v>1800</v>
      </c>
      <c r="H221" s="56" t="str">
        <f t="shared" ca="1" si="9"/>
        <v>1YEARS,8MONTH,24DAYS,</v>
      </c>
      <c r="I221" s="58">
        <v>45124</v>
      </c>
      <c r="J221" s="21" t="s">
        <v>809</v>
      </c>
      <c r="K221" s="22" t="s">
        <v>808</v>
      </c>
      <c r="L221" s="60">
        <v>32000</v>
      </c>
      <c r="M221" s="23">
        <f t="shared" si="11"/>
        <v>173.75565610859729</v>
      </c>
    </row>
    <row r="222" spans="1:13" ht="13.2" x14ac:dyDescent="0.3">
      <c r="A222" s="20">
        <v>217</v>
      </c>
      <c r="B222" s="29" t="s">
        <v>867</v>
      </c>
      <c r="C222" s="30" t="s">
        <v>1357</v>
      </c>
      <c r="D222" s="41" t="s">
        <v>359</v>
      </c>
      <c r="E222" s="40">
        <f t="shared" si="10"/>
        <v>9</v>
      </c>
      <c r="F222" s="36" t="s">
        <v>1769</v>
      </c>
      <c r="G222" s="54" t="s">
        <v>1800</v>
      </c>
      <c r="H222" s="56" t="str">
        <f t="shared" ca="1" si="9"/>
        <v>1YEARS,8MONTH,22DAYS,</v>
      </c>
      <c r="I222" s="58">
        <v>45126</v>
      </c>
      <c r="J222" s="21" t="s">
        <v>809</v>
      </c>
      <c r="K222" s="22" t="s">
        <v>808</v>
      </c>
      <c r="L222" s="60">
        <v>33280</v>
      </c>
      <c r="M222" s="23">
        <f t="shared" si="11"/>
        <v>180.70588235294119</v>
      </c>
    </row>
    <row r="223" spans="1:13" ht="13.2" x14ac:dyDescent="0.3">
      <c r="A223" s="20">
        <v>218</v>
      </c>
      <c r="B223" s="29" t="s">
        <v>868</v>
      </c>
      <c r="C223" s="30" t="s">
        <v>1358</v>
      </c>
      <c r="D223" s="41" t="s">
        <v>359</v>
      </c>
      <c r="E223" s="40">
        <f t="shared" si="10"/>
        <v>9</v>
      </c>
      <c r="F223" s="36" t="s">
        <v>1770</v>
      </c>
      <c r="G223" s="54" t="s">
        <v>1800</v>
      </c>
      <c r="H223" s="56" t="str">
        <f t="shared" ca="1" si="9"/>
        <v>2YEARS,1MONTH,4DAYS,</v>
      </c>
      <c r="I223" s="58">
        <v>44991</v>
      </c>
      <c r="J223" s="21" t="s">
        <v>809</v>
      </c>
      <c r="K223" s="22" t="s">
        <v>808</v>
      </c>
      <c r="L223" s="60">
        <v>33280</v>
      </c>
      <c r="M223" s="23">
        <f t="shared" si="11"/>
        <v>180.70588235294119</v>
      </c>
    </row>
    <row r="224" spans="1:13" ht="13.2" x14ac:dyDescent="0.3">
      <c r="A224" s="20">
        <v>219</v>
      </c>
      <c r="B224" s="29" t="s">
        <v>869</v>
      </c>
      <c r="C224" s="30" t="s">
        <v>1359</v>
      </c>
      <c r="D224" s="41" t="s">
        <v>359</v>
      </c>
      <c r="E224" s="40">
        <f t="shared" si="10"/>
        <v>9</v>
      </c>
      <c r="F224" s="36" t="s">
        <v>1768</v>
      </c>
      <c r="G224" s="54" t="s">
        <v>1800</v>
      </c>
      <c r="H224" s="56" t="str">
        <f t="shared" ca="1" si="9"/>
        <v>2YEARS,0MONTH,28DAYS,</v>
      </c>
      <c r="I224" s="58">
        <v>44998</v>
      </c>
      <c r="J224" s="21" t="s">
        <v>809</v>
      </c>
      <c r="K224" s="22" t="s">
        <v>808</v>
      </c>
      <c r="L224" s="60">
        <v>33280</v>
      </c>
      <c r="M224" s="23">
        <f t="shared" si="11"/>
        <v>180.70588235294119</v>
      </c>
    </row>
    <row r="225" spans="1:13" ht="13.2" x14ac:dyDescent="0.3">
      <c r="A225" s="20">
        <v>220</v>
      </c>
      <c r="B225" s="29" t="s">
        <v>870</v>
      </c>
      <c r="C225" s="30" t="s">
        <v>1360</v>
      </c>
      <c r="D225" s="41" t="s">
        <v>359</v>
      </c>
      <c r="E225" s="40">
        <f t="shared" si="10"/>
        <v>9</v>
      </c>
      <c r="F225" s="36" t="s">
        <v>1768</v>
      </c>
      <c r="G225" s="54" t="s">
        <v>1800</v>
      </c>
      <c r="H225" s="56" t="str">
        <f t="shared" ca="1" si="9"/>
        <v>2YEARS,0MONTH,28DAYS,</v>
      </c>
      <c r="I225" s="58">
        <v>44998</v>
      </c>
      <c r="J225" s="21" t="s">
        <v>809</v>
      </c>
      <c r="K225" s="22" t="s">
        <v>808</v>
      </c>
      <c r="L225" s="60">
        <v>33280</v>
      </c>
      <c r="M225" s="23">
        <f t="shared" si="11"/>
        <v>180.70588235294119</v>
      </c>
    </row>
    <row r="226" spans="1:13" ht="13.2" x14ac:dyDescent="0.3">
      <c r="A226" s="20">
        <v>221</v>
      </c>
      <c r="B226" s="29" t="s">
        <v>871</v>
      </c>
      <c r="C226" s="30" t="s">
        <v>1361</v>
      </c>
      <c r="D226" s="41" t="s">
        <v>359</v>
      </c>
      <c r="E226" s="40">
        <f t="shared" si="10"/>
        <v>9</v>
      </c>
      <c r="F226" s="36" t="s">
        <v>1768</v>
      </c>
      <c r="G226" s="54" t="s">
        <v>1800</v>
      </c>
      <c r="H226" s="56" t="str">
        <f t="shared" ca="1" si="9"/>
        <v>1YEARS,11MONTH,8DAYS,</v>
      </c>
      <c r="I226" s="58">
        <v>45048</v>
      </c>
      <c r="J226" s="21" t="s">
        <v>809</v>
      </c>
      <c r="K226" s="22" t="s">
        <v>808</v>
      </c>
      <c r="L226" s="60">
        <v>33280</v>
      </c>
      <c r="M226" s="23">
        <f t="shared" si="11"/>
        <v>180.70588235294119</v>
      </c>
    </row>
    <row r="227" spans="1:13" ht="13.2" x14ac:dyDescent="0.3">
      <c r="A227" s="20">
        <v>222</v>
      </c>
      <c r="B227" s="29" t="s">
        <v>872</v>
      </c>
      <c r="C227" s="30" t="s">
        <v>1362</v>
      </c>
      <c r="D227" s="41" t="s">
        <v>359</v>
      </c>
      <c r="E227" s="40">
        <f t="shared" si="10"/>
        <v>9</v>
      </c>
      <c r="F227" s="36" t="s">
        <v>1768</v>
      </c>
      <c r="G227" s="54" t="s">
        <v>1800</v>
      </c>
      <c r="H227" s="56" t="str">
        <f t="shared" ca="1" si="9"/>
        <v>1YEARS,11MONTH,5DAYS,</v>
      </c>
      <c r="I227" s="58">
        <v>45051</v>
      </c>
      <c r="J227" s="21" t="s">
        <v>809</v>
      </c>
      <c r="K227" s="22" t="s">
        <v>808</v>
      </c>
      <c r="L227" s="60">
        <v>33280</v>
      </c>
      <c r="M227" s="23">
        <f t="shared" si="11"/>
        <v>180.70588235294119</v>
      </c>
    </row>
    <row r="228" spans="1:13" ht="13.2" x14ac:dyDescent="0.3">
      <c r="A228" s="20">
        <v>223</v>
      </c>
      <c r="B228" s="29" t="s">
        <v>873</v>
      </c>
      <c r="C228" s="30" t="s">
        <v>524</v>
      </c>
      <c r="D228" s="41" t="s">
        <v>359</v>
      </c>
      <c r="E228" s="40">
        <f t="shared" si="10"/>
        <v>9</v>
      </c>
      <c r="F228" s="36" t="s">
        <v>1768</v>
      </c>
      <c r="G228" s="54" t="s">
        <v>1800</v>
      </c>
      <c r="H228" s="56" t="str">
        <f t="shared" ca="1" si="9"/>
        <v>1YEARS,6MONTH,23DAYS,</v>
      </c>
      <c r="I228" s="58">
        <v>45187</v>
      </c>
      <c r="J228" s="21" t="s">
        <v>809</v>
      </c>
      <c r="K228" s="22" t="s">
        <v>808</v>
      </c>
      <c r="L228" s="60">
        <v>33280</v>
      </c>
      <c r="M228" s="23">
        <f t="shared" si="11"/>
        <v>180.70588235294119</v>
      </c>
    </row>
    <row r="229" spans="1:13" ht="13.2" x14ac:dyDescent="0.3">
      <c r="A229" s="20">
        <v>224</v>
      </c>
      <c r="B229" s="29" t="s">
        <v>874</v>
      </c>
      <c r="C229" s="30" t="s">
        <v>1363</v>
      </c>
      <c r="D229" s="41" t="s">
        <v>359</v>
      </c>
      <c r="E229" s="40">
        <f t="shared" si="10"/>
        <v>9</v>
      </c>
      <c r="F229" s="36" t="s">
        <v>1766</v>
      </c>
      <c r="G229" s="54" t="s">
        <v>1800</v>
      </c>
      <c r="H229" s="56" t="str">
        <f t="shared" ca="1" si="9"/>
        <v>0YEARS,11MONTH,4DAYS,</v>
      </c>
      <c r="I229" s="58">
        <v>45418</v>
      </c>
      <c r="J229" s="21" t="s">
        <v>809</v>
      </c>
      <c r="K229" s="22" t="s">
        <v>808</v>
      </c>
      <c r="L229" s="60">
        <v>32000</v>
      </c>
      <c r="M229" s="23">
        <f t="shared" si="11"/>
        <v>173.75565610859729</v>
      </c>
    </row>
    <row r="230" spans="1:13" ht="13.2" x14ac:dyDescent="0.3">
      <c r="A230" s="20">
        <v>225</v>
      </c>
      <c r="B230" s="29" t="s">
        <v>875</v>
      </c>
      <c r="C230" s="30" t="s">
        <v>1364</v>
      </c>
      <c r="D230" s="41" t="s">
        <v>359</v>
      </c>
      <c r="E230" s="40">
        <f t="shared" si="10"/>
        <v>9</v>
      </c>
      <c r="F230" s="36" t="s">
        <v>1766</v>
      </c>
      <c r="G230" s="54" t="s">
        <v>1800</v>
      </c>
      <c r="H230" s="56" t="str">
        <f t="shared" ca="1" si="9"/>
        <v>0YEARS,10MONTH,26DAYS,</v>
      </c>
      <c r="I230" s="58">
        <v>45427</v>
      </c>
      <c r="J230" s="21" t="s">
        <v>809</v>
      </c>
      <c r="K230" s="22" t="s">
        <v>808</v>
      </c>
      <c r="L230" s="60">
        <v>32000</v>
      </c>
      <c r="M230" s="23">
        <f t="shared" si="11"/>
        <v>173.75565610859729</v>
      </c>
    </row>
    <row r="231" spans="1:13" ht="13.2" x14ac:dyDescent="0.3">
      <c r="A231" s="20">
        <v>226</v>
      </c>
      <c r="B231" s="29" t="s">
        <v>876</v>
      </c>
      <c r="C231" s="30" t="s">
        <v>1365</v>
      </c>
      <c r="D231" s="41" t="s">
        <v>359</v>
      </c>
      <c r="E231" s="40">
        <f t="shared" si="10"/>
        <v>9</v>
      </c>
      <c r="F231" s="36" t="s">
        <v>765</v>
      </c>
      <c r="G231" s="54" t="s">
        <v>1800</v>
      </c>
      <c r="H231" s="56" t="str">
        <f t="shared" ref="H231:H294" ca="1" si="12">DATEDIF(I231,TODAY(),"Y")&amp;"YEARS,"&amp;DATEDIF(I231,TODAY(),"YM")&amp;"MONTH,"&amp;DATEDIF(I231,TODAY(),"MD")&amp;"DAYS,"</f>
        <v>0YEARS,9MONTH,9DAYS,</v>
      </c>
      <c r="I231" s="58">
        <v>45474</v>
      </c>
      <c r="J231" s="21" t="s">
        <v>809</v>
      </c>
      <c r="K231" s="22" t="s">
        <v>808</v>
      </c>
      <c r="L231" s="60">
        <v>32000</v>
      </c>
      <c r="M231" s="23">
        <f t="shared" si="11"/>
        <v>173.75565610859729</v>
      </c>
    </row>
    <row r="232" spans="1:13" ht="13.2" x14ac:dyDescent="0.3">
      <c r="A232" s="20">
        <v>227</v>
      </c>
      <c r="B232" s="29" t="s">
        <v>877</v>
      </c>
      <c r="C232" s="30" t="s">
        <v>1366</v>
      </c>
      <c r="D232" s="41" t="s">
        <v>359</v>
      </c>
      <c r="E232" s="40">
        <f t="shared" si="10"/>
        <v>9</v>
      </c>
      <c r="F232" s="36" t="s">
        <v>765</v>
      </c>
      <c r="G232" s="54" t="s">
        <v>1800</v>
      </c>
      <c r="H232" s="56" t="str">
        <f t="shared" ca="1" si="12"/>
        <v>0YEARS,8MONTH,9DAYS,</v>
      </c>
      <c r="I232" s="58">
        <v>45505</v>
      </c>
      <c r="J232" s="21" t="s">
        <v>809</v>
      </c>
      <c r="K232" s="22" t="s">
        <v>808</v>
      </c>
      <c r="L232" s="60">
        <v>32000</v>
      </c>
      <c r="M232" s="23">
        <f t="shared" si="11"/>
        <v>173.75565610859729</v>
      </c>
    </row>
    <row r="233" spans="1:13" ht="13.2" x14ac:dyDescent="0.3">
      <c r="A233" s="20">
        <v>228</v>
      </c>
      <c r="B233" s="29" t="s">
        <v>878</v>
      </c>
      <c r="C233" s="30" t="s">
        <v>1367</v>
      </c>
      <c r="D233" s="41" t="s">
        <v>359</v>
      </c>
      <c r="E233" s="40">
        <f t="shared" si="10"/>
        <v>9</v>
      </c>
      <c r="F233" s="36" t="s">
        <v>1771</v>
      </c>
      <c r="G233" s="54" t="s">
        <v>1800</v>
      </c>
      <c r="H233" s="56" t="str">
        <f t="shared" ca="1" si="12"/>
        <v>0YEARS,8MONTH,9DAYS,</v>
      </c>
      <c r="I233" s="58">
        <v>45505</v>
      </c>
      <c r="J233" s="21" t="s">
        <v>809</v>
      </c>
      <c r="K233" s="22" t="s">
        <v>808</v>
      </c>
      <c r="L233" s="60">
        <v>33280</v>
      </c>
      <c r="M233" s="23">
        <f t="shared" si="11"/>
        <v>180.70588235294119</v>
      </c>
    </row>
    <row r="234" spans="1:13" ht="13.2" x14ac:dyDescent="0.3">
      <c r="A234" s="20">
        <v>229</v>
      </c>
      <c r="B234" s="29" t="s">
        <v>879</v>
      </c>
      <c r="C234" s="30" t="s">
        <v>1368</v>
      </c>
      <c r="D234" s="41" t="s">
        <v>359</v>
      </c>
      <c r="E234" s="40">
        <f t="shared" si="10"/>
        <v>9</v>
      </c>
      <c r="F234" s="36" t="s">
        <v>1772</v>
      </c>
      <c r="G234" s="54" t="s">
        <v>1801</v>
      </c>
      <c r="H234" s="56" t="str">
        <f t="shared" ca="1" si="12"/>
        <v>19YEARS,4MONTH,2DAYS,</v>
      </c>
      <c r="I234" s="58">
        <v>38694</v>
      </c>
      <c r="J234" s="21" t="s">
        <v>809</v>
      </c>
      <c r="K234" s="22" t="s">
        <v>808</v>
      </c>
      <c r="L234" s="60">
        <v>33780</v>
      </c>
      <c r="M234" s="23">
        <f t="shared" si="11"/>
        <v>183.42081447963801</v>
      </c>
    </row>
    <row r="235" spans="1:13" ht="13.2" x14ac:dyDescent="0.3">
      <c r="A235" s="20">
        <v>230</v>
      </c>
      <c r="B235" s="29" t="s">
        <v>880</v>
      </c>
      <c r="C235" s="30" t="s">
        <v>1369</v>
      </c>
      <c r="D235" s="41" t="s">
        <v>359</v>
      </c>
      <c r="E235" s="40">
        <f t="shared" si="10"/>
        <v>9</v>
      </c>
      <c r="F235" s="36" t="s">
        <v>724</v>
      </c>
      <c r="G235" s="54" t="s">
        <v>1801</v>
      </c>
      <c r="H235" s="56" t="str">
        <f t="shared" ca="1" si="12"/>
        <v>13YEARS,4MONTH,3DAYS,</v>
      </c>
      <c r="I235" s="58">
        <v>40884</v>
      </c>
      <c r="J235" s="21" t="s">
        <v>809</v>
      </c>
      <c r="K235" s="22" t="s">
        <v>808</v>
      </c>
      <c r="L235" s="60">
        <v>33780</v>
      </c>
      <c r="M235" s="23">
        <f t="shared" si="11"/>
        <v>183.42081447963801</v>
      </c>
    </row>
    <row r="236" spans="1:13" ht="13.2" x14ac:dyDescent="0.3">
      <c r="A236" s="20">
        <v>231</v>
      </c>
      <c r="B236" s="29" t="s">
        <v>881</v>
      </c>
      <c r="C236" s="30" t="s">
        <v>1370</v>
      </c>
      <c r="D236" s="41" t="s">
        <v>359</v>
      </c>
      <c r="E236" s="40">
        <f t="shared" si="10"/>
        <v>9</v>
      </c>
      <c r="F236" s="36" t="s">
        <v>1772</v>
      </c>
      <c r="G236" s="54" t="s">
        <v>1801</v>
      </c>
      <c r="H236" s="56" t="str">
        <f t="shared" ca="1" si="12"/>
        <v>12YEARS,11MONTH,27DAYS,</v>
      </c>
      <c r="I236" s="58">
        <v>41013</v>
      </c>
      <c r="J236" s="21" t="s">
        <v>809</v>
      </c>
      <c r="K236" s="22" t="s">
        <v>808</v>
      </c>
      <c r="L236" s="60">
        <v>33780</v>
      </c>
      <c r="M236" s="23">
        <f t="shared" si="11"/>
        <v>183.42081447963801</v>
      </c>
    </row>
    <row r="237" spans="1:13" ht="13.2" x14ac:dyDescent="0.3">
      <c r="A237" s="20">
        <v>232</v>
      </c>
      <c r="B237" s="29" t="s">
        <v>882</v>
      </c>
      <c r="C237" s="30" t="s">
        <v>1371</v>
      </c>
      <c r="D237" s="41" t="s">
        <v>359</v>
      </c>
      <c r="E237" s="40">
        <f t="shared" si="10"/>
        <v>9</v>
      </c>
      <c r="F237" s="36" t="s">
        <v>1772</v>
      </c>
      <c r="G237" s="54" t="s">
        <v>1801</v>
      </c>
      <c r="H237" s="56" t="str">
        <f t="shared" ca="1" si="12"/>
        <v>8YEARS,0MONTH,9DAYS,</v>
      </c>
      <c r="I237" s="58">
        <v>42826</v>
      </c>
      <c r="J237" s="21" t="s">
        <v>809</v>
      </c>
      <c r="K237" s="22" t="s">
        <v>808</v>
      </c>
      <c r="L237" s="60">
        <v>33780</v>
      </c>
      <c r="M237" s="23">
        <f t="shared" si="11"/>
        <v>183.42081447963801</v>
      </c>
    </row>
    <row r="238" spans="1:13" ht="13.2" x14ac:dyDescent="0.3">
      <c r="A238" s="20">
        <v>233</v>
      </c>
      <c r="B238" s="29" t="s">
        <v>883</v>
      </c>
      <c r="C238" s="30" t="s">
        <v>1372</v>
      </c>
      <c r="D238" s="41" t="s">
        <v>359</v>
      </c>
      <c r="E238" s="40">
        <f t="shared" si="10"/>
        <v>9</v>
      </c>
      <c r="F238" s="36" t="s">
        <v>1772</v>
      </c>
      <c r="G238" s="54" t="s">
        <v>1801</v>
      </c>
      <c r="H238" s="56" t="str">
        <f t="shared" ca="1" si="12"/>
        <v>1YEARS,10MONTH,22DAYS,</v>
      </c>
      <c r="I238" s="58">
        <v>45065</v>
      </c>
      <c r="J238" s="21" t="s">
        <v>809</v>
      </c>
      <c r="K238" s="22" t="s">
        <v>808</v>
      </c>
      <c r="L238" s="60">
        <v>33280</v>
      </c>
      <c r="M238" s="23">
        <f t="shared" si="11"/>
        <v>180.70588235294119</v>
      </c>
    </row>
    <row r="239" spans="1:13" ht="13.2" x14ac:dyDescent="0.3">
      <c r="A239" s="20">
        <v>234</v>
      </c>
      <c r="B239" s="29" t="s">
        <v>884</v>
      </c>
      <c r="C239" s="30" t="s">
        <v>1373</v>
      </c>
      <c r="D239" s="41" t="s">
        <v>359</v>
      </c>
      <c r="E239" s="40">
        <f t="shared" si="10"/>
        <v>9</v>
      </c>
      <c r="F239" s="36" t="s">
        <v>1772</v>
      </c>
      <c r="G239" s="54" t="s">
        <v>1801</v>
      </c>
      <c r="H239" s="56" t="str">
        <f t="shared" ca="1" si="12"/>
        <v>2YEARS,3MONTH,29DAYS,</v>
      </c>
      <c r="I239" s="58">
        <v>44907</v>
      </c>
      <c r="J239" s="21" t="s">
        <v>809</v>
      </c>
      <c r="K239" s="22" t="s">
        <v>808</v>
      </c>
      <c r="L239" s="60">
        <v>33780</v>
      </c>
      <c r="M239" s="23">
        <f t="shared" si="11"/>
        <v>183.42081447963801</v>
      </c>
    </row>
    <row r="240" spans="1:13" ht="13.2" x14ac:dyDescent="0.3">
      <c r="A240" s="20">
        <v>235</v>
      </c>
      <c r="B240" s="29" t="s">
        <v>885</v>
      </c>
      <c r="C240" s="30" t="s">
        <v>1374</v>
      </c>
      <c r="D240" s="41" t="s">
        <v>359</v>
      </c>
      <c r="E240" s="40">
        <f t="shared" si="10"/>
        <v>9</v>
      </c>
      <c r="F240" s="36" t="s">
        <v>1772</v>
      </c>
      <c r="G240" s="54" t="s">
        <v>1801</v>
      </c>
      <c r="H240" s="56" t="str">
        <f t="shared" ca="1" si="12"/>
        <v>6YEARS,9MONTH,1DAYS,</v>
      </c>
      <c r="I240" s="58">
        <v>43290</v>
      </c>
      <c r="J240" s="21" t="s">
        <v>809</v>
      </c>
      <c r="K240" s="22" t="s">
        <v>808</v>
      </c>
      <c r="L240" s="60">
        <v>33780</v>
      </c>
      <c r="M240" s="23">
        <f t="shared" si="11"/>
        <v>183.42081447963801</v>
      </c>
    </row>
    <row r="241" spans="1:13" ht="13.2" x14ac:dyDescent="0.3">
      <c r="A241" s="20">
        <v>236</v>
      </c>
      <c r="B241" s="29" t="s">
        <v>886</v>
      </c>
      <c r="C241" s="30" t="s">
        <v>1375</v>
      </c>
      <c r="D241" s="41" t="s">
        <v>359</v>
      </c>
      <c r="E241" s="40">
        <f t="shared" si="10"/>
        <v>9</v>
      </c>
      <c r="F241" s="36" t="s">
        <v>1772</v>
      </c>
      <c r="G241" s="54" t="s">
        <v>1801</v>
      </c>
      <c r="H241" s="56" t="str">
        <f t="shared" ca="1" si="12"/>
        <v>2YEARS,10MONTH,21DAYS,</v>
      </c>
      <c r="I241" s="58">
        <v>44701</v>
      </c>
      <c r="J241" s="21" t="s">
        <v>809</v>
      </c>
      <c r="K241" s="22" t="s">
        <v>808</v>
      </c>
      <c r="L241" s="60">
        <v>33280</v>
      </c>
      <c r="M241" s="23">
        <f t="shared" si="11"/>
        <v>180.70588235294119</v>
      </c>
    </row>
    <row r="242" spans="1:13" ht="13.2" x14ac:dyDescent="0.3">
      <c r="A242" s="20">
        <v>237</v>
      </c>
      <c r="B242" s="29" t="s">
        <v>887</v>
      </c>
      <c r="C242" s="30" t="s">
        <v>1376</v>
      </c>
      <c r="D242" s="41" t="s">
        <v>359</v>
      </c>
      <c r="E242" s="40">
        <f t="shared" si="10"/>
        <v>9</v>
      </c>
      <c r="F242" s="36" t="s">
        <v>1772</v>
      </c>
      <c r="G242" s="54" t="s">
        <v>1801</v>
      </c>
      <c r="H242" s="56" t="str">
        <f t="shared" ca="1" si="12"/>
        <v>1YEARS,10MONTH,22DAYS,</v>
      </c>
      <c r="I242" s="58">
        <v>45065</v>
      </c>
      <c r="J242" s="21" t="s">
        <v>809</v>
      </c>
      <c r="K242" s="22" t="s">
        <v>808</v>
      </c>
      <c r="L242" s="60">
        <v>33280</v>
      </c>
      <c r="M242" s="23">
        <f t="shared" si="11"/>
        <v>180.70588235294119</v>
      </c>
    </row>
    <row r="243" spans="1:13" ht="13.2" x14ac:dyDescent="0.3">
      <c r="A243" s="20">
        <v>238</v>
      </c>
      <c r="B243" s="29" t="s">
        <v>888</v>
      </c>
      <c r="C243" s="30" t="s">
        <v>1377</v>
      </c>
      <c r="D243" s="41" t="s">
        <v>359</v>
      </c>
      <c r="E243" s="40">
        <f t="shared" si="10"/>
        <v>9</v>
      </c>
      <c r="F243" s="36" t="s">
        <v>1772</v>
      </c>
      <c r="G243" s="54" t="s">
        <v>1801</v>
      </c>
      <c r="H243" s="56" t="str">
        <f t="shared" ca="1" si="12"/>
        <v>6YEARS,0MONTH,21DAYS,</v>
      </c>
      <c r="I243" s="58">
        <v>43544</v>
      </c>
      <c r="J243" s="21" t="s">
        <v>809</v>
      </c>
      <c r="K243" s="22" t="s">
        <v>808</v>
      </c>
      <c r="L243" s="60">
        <v>33280</v>
      </c>
      <c r="M243" s="23">
        <f t="shared" si="11"/>
        <v>180.70588235294119</v>
      </c>
    </row>
    <row r="244" spans="1:13" ht="13.2" x14ac:dyDescent="0.3">
      <c r="A244" s="20">
        <v>239</v>
      </c>
      <c r="B244" s="29" t="s">
        <v>889</v>
      </c>
      <c r="C244" s="30" t="s">
        <v>1378</v>
      </c>
      <c r="D244" s="41" t="s">
        <v>359</v>
      </c>
      <c r="E244" s="40">
        <f t="shared" si="10"/>
        <v>9</v>
      </c>
      <c r="F244" s="36" t="s">
        <v>1772</v>
      </c>
      <c r="G244" s="54" t="s">
        <v>1801</v>
      </c>
      <c r="H244" s="56" t="str">
        <f t="shared" ca="1" si="12"/>
        <v>1YEARS,8MONTH,5DAYS,</v>
      </c>
      <c r="I244" s="58">
        <v>45143</v>
      </c>
      <c r="J244" s="21" t="s">
        <v>809</v>
      </c>
      <c r="K244" s="22" t="s">
        <v>808</v>
      </c>
      <c r="L244" s="60">
        <v>33280</v>
      </c>
      <c r="M244" s="23">
        <f t="shared" si="11"/>
        <v>180.70588235294119</v>
      </c>
    </row>
    <row r="245" spans="1:13" ht="13.2" x14ac:dyDescent="0.3">
      <c r="A245" s="20">
        <v>240</v>
      </c>
      <c r="B245" s="29" t="s">
        <v>890</v>
      </c>
      <c r="C245" s="30" t="s">
        <v>1379</v>
      </c>
      <c r="D245" s="41" t="s">
        <v>359</v>
      </c>
      <c r="E245" s="40">
        <f t="shared" si="10"/>
        <v>9</v>
      </c>
      <c r="F245" s="36" t="s">
        <v>1772</v>
      </c>
      <c r="G245" s="54" t="s">
        <v>1801</v>
      </c>
      <c r="H245" s="56" t="str">
        <f t="shared" ca="1" si="12"/>
        <v>1YEARS,8MONTH,5DAYS,</v>
      </c>
      <c r="I245" s="58">
        <v>45143</v>
      </c>
      <c r="J245" s="21" t="s">
        <v>809</v>
      </c>
      <c r="K245" s="22" t="s">
        <v>808</v>
      </c>
      <c r="L245" s="60">
        <v>33280</v>
      </c>
      <c r="M245" s="23">
        <f t="shared" si="11"/>
        <v>180.70588235294119</v>
      </c>
    </row>
    <row r="246" spans="1:13" ht="13.2" x14ac:dyDescent="0.3">
      <c r="A246" s="20">
        <v>241</v>
      </c>
      <c r="B246" s="29" t="s">
        <v>891</v>
      </c>
      <c r="C246" s="30" t="s">
        <v>1380</v>
      </c>
      <c r="D246" s="41" t="s">
        <v>359</v>
      </c>
      <c r="E246" s="40">
        <f t="shared" si="10"/>
        <v>9</v>
      </c>
      <c r="F246" s="36" t="s">
        <v>1772</v>
      </c>
      <c r="G246" s="54" t="s">
        <v>1801</v>
      </c>
      <c r="H246" s="56" t="str">
        <f t="shared" ca="1" si="12"/>
        <v>1YEARS,8MONTH,5DAYS,</v>
      </c>
      <c r="I246" s="58">
        <v>45143</v>
      </c>
      <c r="J246" s="21" t="s">
        <v>809</v>
      </c>
      <c r="K246" s="22" t="s">
        <v>808</v>
      </c>
      <c r="L246" s="60">
        <v>33280</v>
      </c>
      <c r="M246" s="23">
        <f t="shared" si="11"/>
        <v>180.70588235294119</v>
      </c>
    </row>
    <row r="247" spans="1:13" ht="13.2" x14ac:dyDescent="0.3">
      <c r="A247" s="20">
        <v>242</v>
      </c>
      <c r="B247" s="29" t="s">
        <v>892</v>
      </c>
      <c r="C247" s="30" t="s">
        <v>1381</v>
      </c>
      <c r="D247" s="41" t="s">
        <v>359</v>
      </c>
      <c r="E247" s="40">
        <f t="shared" si="10"/>
        <v>9</v>
      </c>
      <c r="F247" s="36" t="s">
        <v>1773</v>
      </c>
      <c r="G247" s="54" t="s">
        <v>786</v>
      </c>
      <c r="H247" s="56" t="str">
        <f t="shared" ca="1" si="12"/>
        <v>4YEARS,8MONTH,6DAYS,</v>
      </c>
      <c r="I247" s="58">
        <v>44047</v>
      </c>
      <c r="J247" s="21" t="s">
        <v>809</v>
      </c>
      <c r="K247" s="22" t="s">
        <v>808</v>
      </c>
      <c r="L247" s="60">
        <v>32000</v>
      </c>
      <c r="M247" s="23">
        <f t="shared" si="11"/>
        <v>173.75565610859729</v>
      </c>
    </row>
    <row r="248" spans="1:13" ht="13.2" x14ac:dyDescent="0.3">
      <c r="A248" s="20">
        <v>243</v>
      </c>
      <c r="B248" s="29" t="s">
        <v>893</v>
      </c>
      <c r="C248" s="30" t="s">
        <v>1382</v>
      </c>
      <c r="D248" s="41" t="s">
        <v>359</v>
      </c>
      <c r="E248" s="40">
        <f t="shared" si="10"/>
        <v>9</v>
      </c>
      <c r="F248" s="36" t="s">
        <v>765</v>
      </c>
      <c r="G248" s="54" t="s">
        <v>786</v>
      </c>
      <c r="H248" s="56" t="str">
        <f t="shared" ca="1" si="12"/>
        <v>4YEARS,7MONTH,0DAYS,</v>
      </c>
      <c r="I248" s="58">
        <v>44084</v>
      </c>
      <c r="J248" s="21" t="s">
        <v>809</v>
      </c>
      <c r="K248" s="22" t="s">
        <v>808</v>
      </c>
      <c r="L248" s="60">
        <v>32000</v>
      </c>
      <c r="M248" s="23">
        <f t="shared" si="11"/>
        <v>173.75565610859729</v>
      </c>
    </row>
    <row r="249" spans="1:13" ht="13.2" x14ac:dyDescent="0.3">
      <c r="A249" s="20">
        <v>244</v>
      </c>
      <c r="B249" s="29" t="s">
        <v>894</v>
      </c>
      <c r="C249" s="30" t="s">
        <v>1383</v>
      </c>
      <c r="D249" s="41" t="s">
        <v>359</v>
      </c>
      <c r="E249" s="40">
        <f t="shared" si="10"/>
        <v>9</v>
      </c>
      <c r="F249" s="36" t="s">
        <v>1758</v>
      </c>
      <c r="G249" s="54" t="s">
        <v>786</v>
      </c>
      <c r="H249" s="56" t="str">
        <f t="shared" ca="1" si="12"/>
        <v>3YEARS,10MONTH,7DAYS,</v>
      </c>
      <c r="I249" s="58">
        <v>44350</v>
      </c>
      <c r="J249" s="21" t="s">
        <v>809</v>
      </c>
      <c r="K249" s="22" t="s">
        <v>808</v>
      </c>
      <c r="L249" s="60">
        <v>32000</v>
      </c>
      <c r="M249" s="23">
        <f t="shared" si="11"/>
        <v>173.75565610859729</v>
      </c>
    </row>
    <row r="250" spans="1:13" ht="13.2" x14ac:dyDescent="0.3">
      <c r="A250" s="20">
        <v>245</v>
      </c>
      <c r="B250" s="29" t="s">
        <v>895</v>
      </c>
      <c r="C250" s="30" t="s">
        <v>1384</v>
      </c>
      <c r="D250" s="41" t="s">
        <v>359</v>
      </c>
      <c r="E250" s="40">
        <f t="shared" si="10"/>
        <v>9</v>
      </c>
      <c r="F250" s="36" t="s">
        <v>1766</v>
      </c>
      <c r="G250" s="54" t="s">
        <v>786</v>
      </c>
      <c r="H250" s="56" t="str">
        <f t="shared" ca="1" si="12"/>
        <v>3YEARS,9MONTH,9DAYS,</v>
      </c>
      <c r="I250" s="58">
        <v>44378</v>
      </c>
      <c r="J250" s="21" t="s">
        <v>809</v>
      </c>
      <c r="K250" s="22" t="s">
        <v>808</v>
      </c>
      <c r="L250" s="60">
        <v>32000</v>
      </c>
      <c r="M250" s="23">
        <f t="shared" si="11"/>
        <v>173.75565610859729</v>
      </c>
    </row>
    <row r="251" spans="1:13" ht="13.2" x14ac:dyDescent="0.3">
      <c r="A251" s="20">
        <v>246</v>
      </c>
      <c r="B251" s="29" t="s">
        <v>896</v>
      </c>
      <c r="C251" s="30" t="s">
        <v>1385</v>
      </c>
      <c r="D251" s="41" t="s">
        <v>359</v>
      </c>
      <c r="E251" s="40">
        <f t="shared" si="10"/>
        <v>9</v>
      </c>
      <c r="F251" s="36" t="s">
        <v>1758</v>
      </c>
      <c r="G251" s="54" t="s">
        <v>786</v>
      </c>
      <c r="H251" s="56" t="str">
        <f t="shared" ca="1" si="12"/>
        <v>3YEARS,9MONTH,9DAYS,</v>
      </c>
      <c r="I251" s="58">
        <v>44378</v>
      </c>
      <c r="J251" s="21" t="s">
        <v>809</v>
      </c>
      <c r="K251" s="22" t="s">
        <v>808</v>
      </c>
      <c r="L251" s="60">
        <v>32000</v>
      </c>
      <c r="M251" s="23">
        <f t="shared" si="11"/>
        <v>173.75565610859729</v>
      </c>
    </row>
    <row r="252" spans="1:13" ht="13.2" x14ac:dyDescent="0.3">
      <c r="A252" s="20">
        <v>247</v>
      </c>
      <c r="B252" s="29" t="s">
        <v>897</v>
      </c>
      <c r="C252" s="30" t="s">
        <v>1386</v>
      </c>
      <c r="D252" s="41" t="s">
        <v>359</v>
      </c>
      <c r="E252" s="40">
        <f t="shared" si="10"/>
        <v>9</v>
      </c>
      <c r="F252" s="36" t="s">
        <v>1774</v>
      </c>
      <c r="G252" s="54" t="s">
        <v>786</v>
      </c>
      <c r="H252" s="56" t="str">
        <f t="shared" ca="1" si="12"/>
        <v>0YEARS,9MONTH,9DAYS,</v>
      </c>
      <c r="I252" s="58">
        <v>45474</v>
      </c>
      <c r="J252" s="21" t="s">
        <v>809</v>
      </c>
      <c r="K252" s="22" t="s">
        <v>808</v>
      </c>
      <c r="L252" s="60">
        <v>33280</v>
      </c>
      <c r="M252" s="23">
        <f t="shared" si="11"/>
        <v>180.70588235294119</v>
      </c>
    </row>
    <row r="253" spans="1:13" ht="13.2" x14ac:dyDescent="0.3">
      <c r="A253" s="20">
        <v>248</v>
      </c>
      <c r="B253" s="29" t="s">
        <v>898</v>
      </c>
      <c r="C253" s="30" t="s">
        <v>1387</v>
      </c>
      <c r="D253" s="41" t="s">
        <v>359</v>
      </c>
      <c r="E253" s="40">
        <f t="shared" si="10"/>
        <v>9</v>
      </c>
      <c r="F253" s="36" t="s">
        <v>1775</v>
      </c>
      <c r="G253" s="54" t="s">
        <v>786</v>
      </c>
      <c r="H253" s="56" t="str">
        <f t="shared" ca="1" si="12"/>
        <v>0YEARS,8MONTH,5DAYS,</v>
      </c>
      <c r="I253" s="58">
        <v>45509</v>
      </c>
      <c r="J253" s="21" t="s">
        <v>809</v>
      </c>
      <c r="K253" s="22" t="s">
        <v>808</v>
      </c>
      <c r="L253" s="60">
        <v>33280</v>
      </c>
      <c r="M253" s="23">
        <f t="shared" si="11"/>
        <v>180.70588235294119</v>
      </c>
    </row>
    <row r="254" spans="1:13" ht="13.2" x14ac:dyDescent="0.3">
      <c r="A254" s="20">
        <v>249</v>
      </c>
      <c r="B254" s="29" t="s">
        <v>900</v>
      </c>
      <c r="C254" s="30" t="s">
        <v>1389</v>
      </c>
      <c r="D254" s="41" t="s">
        <v>359</v>
      </c>
      <c r="E254" s="40">
        <f t="shared" si="10"/>
        <v>9</v>
      </c>
      <c r="F254" s="36" t="s">
        <v>1776</v>
      </c>
      <c r="G254" s="54" t="s">
        <v>788</v>
      </c>
      <c r="H254" s="56" t="str">
        <f t="shared" ca="1" si="12"/>
        <v>15YEARS,9MONTH,17DAYS,</v>
      </c>
      <c r="I254" s="58">
        <v>39988</v>
      </c>
      <c r="J254" s="21" t="s">
        <v>809</v>
      </c>
      <c r="K254" s="22" t="s">
        <v>808</v>
      </c>
      <c r="L254" s="60">
        <v>33780</v>
      </c>
      <c r="M254" s="23">
        <f t="shared" si="11"/>
        <v>183.42081447963801</v>
      </c>
    </row>
    <row r="255" spans="1:13" ht="13.2" x14ac:dyDescent="0.3">
      <c r="A255" s="20">
        <v>250</v>
      </c>
      <c r="B255" s="29" t="s">
        <v>902</v>
      </c>
      <c r="C255" s="30" t="s">
        <v>1391</v>
      </c>
      <c r="D255" s="41" t="s">
        <v>359</v>
      </c>
      <c r="E255" s="40">
        <f t="shared" si="10"/>
        <v>9</v>
      </c>
      <c r="F255" s="36" t="s">
        <v>753</v>
      </c>
      <c r="G255" s="54" t="s">
        <v>788</v>
      </c>
      <c r="H255" s="56" t="str">
        <f t="shared" ca="1" si="12"/>
        <v>14YEARS,10MONTH,0DAYS,</v>
      </c>
      <c r="I255" s="58">
        <v>40339</v>
      </c>
      <c r="J255" s="21" t="s">
        <v>809</v>
      </c>
      <c r="K255" s="22" t="s">
        <v>808</v>
      </c>
      <c r="L255" s="60">
        <v>33280</v>
      </c>
      <c r="M255" s="23">
        <f t="shared" si="11"/>
        <v>180.70588235294119</v>
      </c>
    </row>
    <row r="256" spans="1:13" ht="13.2" x14ac:dyDescent="0.3">
      <c r="A256" s="20">
        <v>251</v>
      </c>
      <c r="B256" s="29" t="s">
        <v>903</v>
      </c>
      <c r="C256" s="30" t="s">
        <v>1392</v>
      </c>
      <c r="D256" s="41" t="s">
        <v>359</v>
      </c>
      <c r="E256" s="40">
        <f t="shared" si="10"/>
        <v>9</v>
      </c>
      <c r="F256" s="36" t="s">
        <v>753</v>
      </c>
      <c r="G256" s="54" t="s">
        <v>788</v>
      </c>
      <c r="H256" s="56" t="str">
        <f t="shared" ca="1" si="12"/>
        <v>14YEARS,5MONTH,16DAYS,</v>
      </c>
      <c r="I256" s="58">
        <v>40476</v>
      </c>
      <c r="J256" s="21" t="s">
        <v>809</v>
      </c>
      <c r="K256" s="22" t="s">
        <v>808</v>
      </c>
      <c r="L256" s="60">
        <v>33280</v>
      </c>
      <c r="M256" s="23">
        <f t="shared" si="11"/>
        <v>180.70588235294119</v>
      </c>
    </row>
    <row r="257" spans="1:13" ht="13.2" x14ac:dyDescent="0.3">
      <c r="A257" s="20">
        <v>252</v>
      </c>
      <c r="B257" s="29" t="s">
        <v>904</v>
      </c>
      <c r="C257" s="30" t="s">
        <v>1393</v>
      </c>
      <c r="D257" s="41" t="s">
        <v>359</v>
      </c>
      <c r="E257" s="40">
        <f t="shared" si="10"/>
        <v>9</v>
      </c>
      <c r="F257" s="36" t="s">
        <v>1776</v>
      </c>
      <c r="G257" s="54" t="s">
        <v>788</v>
      </c>
      <c r="H257" s="56" t="str">
        <f t="shared" ca="1" si="12"/>
        <v>13YEARS,4MONTH,16DAYS,</v>
      </c>
      <c r="I257" s="58">
        <v>40872</v>
      </c>
      <c r="J257" s="21" t="s">
        <v>809</v>
      </c>
      <c r="K257" s="22" t="s">
        <v>808</v>
      </c>
      <c r="L257" s="60">
        <v>33780</v>
      </c>
      <c r="M257" s="23">
        <f t="shared" si="11"/>
        <v>183.42081447963801</v>
      </c>
    </row>
    <row r="258" spans="1:13" ht="13.2" x14ac:dyDescent="0.3">
      <c r="A258" s="20">
        <v>253</v>
      </c>
      <c r="B258" s="29" t="s">
        <v>905</v>
      </c>
      <c r="C258" s="30" t="s">
        <v>1394</v>
      </c>
      <c r="D258" s="41" t="s">
        <v>359</v>
      </c>
      <c r="E258" s="40">
        <f t="shared" si="10"/>
        <v>9</v>
      </c>
      <c r="F258" s="36" t="s">
        <v>1777</v>
      </c>
      <c r="G258" s="54" t="s">
        <v>788</v>
      </c>
      <c r="H258" s="56" t="str">
        <f t="shared" ca="1" si="12"/>
        <v>12YEARS,11MONTH,20DAYS,</v>
      </c>
      <c r="I258" s="58">
        <v>41020</v>
      </c>
      <c r="J258" s="21" t="s">
        <v>809</v>
      </c>
      <c r="K258" s="22" t="s">
        <v>808</v>
      </c>
      <c r="L258" s="60">
        <v>33280</v>
      </c>
      <c r="M258" s="23">
        <f t="shared" si="11"/>
        <v>180.70588235294119</v>
      </c>
    </row>
    <row r="259" spans="1:13" ht="13.2" x14ac:dyDescent="0.3">
      <c r="A259" s="20">
        <v>254</v>
      </c>
      <c r="B259" s="29" t="s">
        <v>906</v>
      </c>
      <c r="C259" s="30" t="s">
        <v>1395</v>
      </c>
      <c r="D259" s="41" t="s">
        <v>359</v>
      </c>
      <c r="E259" s="40">
        <f t="shared" si="10"/>
        <v>9</v>
      </c>
      <c r="F259" s="36" t="s">
        <v>753</v>
      </c>
      <c r="G259" s="54" t="s">
        <v>788</v>
      </c>
      <c r="H259" s="56" t="str">
        <f t="shared" ca="1" si="12"/>
        <v>12YEARS,10MONTH,6DAYS,</v>
      </c>
      <c r="I259" s="58">
        <v>41064</v>
      </c>
      <c r="J259" s="21" t="s">
        <v>809</v>
      </c>
      <c r="K259" s="22" t="s">
        <v>808</v>
      </c>
      <c r="L259" s="60">
        <v>33280</v>
      </c>
      <c r="M259" s="23">
        <f t="shared" si="11"/>
        <v>180.70588235294119</v>
      </c>
    </row>
    <row r="260" spans="1:13" ht="13.2" x14ac:dyDescent="0.3">
      <c r="A260" s="20">
        <v>255</v>
      </c>
      <c r="B260" s="29" t="s">
        <v>907</v>
      </c>
      <c r="C260" s="30" t="s">
        <v>1396</v>
      </c>
      <c r="D260" s="41" t="s">
        <v>359</v>
      </c>
      <c r="E260" s="40">
        <f t="shared" si="10"/>
        <v>9</v>
      </c>
      <c r="F260" s="36" t="s">
        <v>753</v>
      </c>
      <c r="G260" s="54" t="s">
        <v>788</v>
      </c>
      <c r="H260" s="56" t="str">
        <f t="shared" ca="1" si="12"/>
        <v>11YEARS,11MONTH,7DAYS,</v>
      </c>
      <c r="I260" s="58">
        <v>41397</v>
      </c>
      <c r="J260" s="21" t="s">
        <v>809</v>
      </c>
      <c r="K260" s="22" t="s">
        <v>808</v>
      </c>
      <c r="L260" s="60">
        <v>33780</v>
      </c>
      <c r="M260" s="23">
        <f t="shared" si="11"/>
        <v>183.42081447963801</v>
      </c>
    </row>
    <row r="261" spans="1:13" ht="13.2" x14ac:dyDescent="0.3">
      <c r="A261" s="20">
        <v>256</v>
      </c>
      <c r="B261" s="29" t="s">
        <v>908</v>
      </c>
      <c r="C261" s="30" t="s">
        <v>1397</v>
      </c>
      <c r="D261" s="41" t="s">
        <v>359</v>
      </c>
      <c r="E261" s="40">
        <f t="shared" si="10"/>
        <v>9</v>
      </c>
      <c r="F261" s="36" t="s">
        <v>1778</v>
      </c>
      <c r="G261" s="54" t="s">
        <v>788</v>
      </c>
      <c r="H261" s="56" t="str">
        <f t="shared" ca="1" si="12"/>
        <v>11YEARS,7MONTH,20DAYS,</v>
      </c>
      <c r="I261" s="58">
        <v>41507</v>
      </c>
      <c r="J261" s="21" t="s">
        <v>809</v>
      </c>
      <c r="K261" s="22" t="s">
        <v>808</v>
      </c>
      <c r="L261" s="60">
        <v>33280</v>
      </c>
      <c r="M261" s="23">
        <f t="shared" si="11"/>
        <v>180.70588235294119</v>
      </c>
    </row>
    <row r="262" spans="1:13" ht="13.2" x14ac:dyDescent="0.3">
      <c r="A262" s="20">
        <v>257</v>
      </c>
      <c r="B262" s="29" t="s">
        <v>909</v>
      </c>
      <c r="C262" s="30" t="s">
        <v>1398</v>
      </c>
      <c r="D262" s="41" t="s">
        <v>359</v>
      </c>
      <c r="E262" s="40">
        <f t="shared" ref="E262:E325" si="13">VLOOKUP(L262,$P$6:$Q$12,2,TRUE)</f>
        <v>9</v>
      </c>
      <c r="F262" s="36" t="s">
        <v>753</v>
      </c>
      <c r="G262" s="54" t="s">
        <v>788</v>
      </c>
      <c r="H262" s="56" t="str">
        <f t="shared" ca="1" si="12"/>
        <v>1YEARS,8MONTH,6DAYS,</v>
      </c>
      <c r="I262" s="58">
        <v>45142</v>
      </c>
      <c r="J262" s="21" t="s">
        <v>809</v>
      </c>
      <c r="K262" s="22" t="s">
        <v>808</v>
      </c>
      <c r="L262" s="60">
        <v>33280</v>
      </c>
      <c r="M262" s="23">
        <f t="shared" ref="M262:M325" si="14">(L262*12)/52/42.5</f>
        <v>180.70588235294119</v>
      </c>
    </row>
    <row r="263" spans="1:13" ht="13.2" x14ac:dyDescent="0.3">
      <c r="A263" s="20">
        <v>258</v>
      </c>
      <c r="B263" s="29" t="s">
        <v>910</v>
      </c>
      <c r="C263" s="30" t="s">
        <v>1399</v>
      </c>
      <c r="D263" s="41" t="s">
        <v>359</v>
      </c>
      <c r="E263" s="40">
        <f t="shared" si="13"/>
        <v>9</v>
      </c>
      <c r="F263" s="36" t="s">
        <v>1768</v>
      </c>
      <c r="G263" s="54" t="s">
        <v>788</v>
      </c>
      <c r="H263" s="56" t="str">
        <f t="shared" ca="1" si="12"/>
        <v>1YEARS,8MONTH,6DAYS,</v>
      </c>
      <c r="I263" s="58">
        <v>45142</v>
      </c>
      <c r="J263" s="21" t="s">
        <v>809</v>
      </c>
      <c r="K263" s="22" t="s">
        <v>808</v>
      </c>
      <c r="L263" s="60">
        <v>33280</v>
      </c>
      <c r="M263" s="23">
        <f t="shared" si="14"/>
        <v>180.70588235294119</v>
      </c>
    </row>
    <row r="264" spans="1:13" ht="13.2" x14ac:dyDescent="0.3">
      <c r="A264" s="20">
        <v>259</v>
      </c>
      <c r="B264" s="29" t="s">
        <v>911</v>
      </c>
      <c r="C264" s="30" t="s">
        <v>1400</v>
      </c>
      <c r="D264" s="41" t="s">
        <v>359</v>
      </c>
      <c r="E264" s="40">
        <f t="shared" si="13"/>
        <v>9</v>
      </c>
      <c r="F264" s="36" t="s">
        <v>753</v>
      </c>
      <c r="G264" s="54" t="s">
        <v>788</v>
      </c>
      <c r="H264" s="56" t="str">
        <f t="shared" ca="1" si="12"/>
        <v>9YEARS,5MONTH,5DAYS,</v>
      </c>
      <c r="I264" s="58">
        <v>42313</v>
      </c>
      <c r="J264" s="21" t="s">
        <v>809</v>
      </c>
      <c r="K264" s="22" t="s">
        <v>808</v>
      </c>
      <c r="L264" s="60">
        <v>33280</v>
      </c>
      <c r="M264" s="23">
        <f t="shared" si="14"/>
        <v>180.70588235294119</v>
      </c>
    </row>
    <row r="265" spans="1:13" ht="13.2" x14ac:dyDescent="0.3">
      <c r="A265" s="20">
        <v>260</v>
      </c>
      <c r="B265" s="29" t="s">
        <v>913</v>
      </c>
      <c r="C265" s="30" t="s">
        <v>1402</v>
      </c>
      <c r="D265" s="41" t="s">
        <v>359</v>
      </c>
      <c r="E265" s="40">
        <f t="shared" si="13"/>
        <v>9</v>
      </c>
      <c r="F265" s="36" t="s">
        <v>753</v>
      </c>
      <c r="G265" s="54" t="s">
        <v>788</v>
      </c>
      <c r="H265" s="56" t="str">
        <f t="shared" ca="1" si="12"/>
        <v>6YEARS,7MONTH,6DAYS,</v>
      </c>
      <c r="I265" s="58">
        <v>43347</v>
      </c>
      <c r="J265" s="21" t="s">
        <v>809</v>
      </c>
      <c r="K265" s="22" t="s">
        <v>808</v>
      </c>
      <c r="L265" s="60">
        <v>33280</v>
      </c>
      <c r="M265" s="23">
        <f t="shared" si="14"/>
        <v>180.70588235294119</v>
      </c>
    </row>
    <row r="266" spans="1:13" ht="13.2" x14ac:dyDescent="0.3">
      <c r="A266" s="20">
        <v>261</v>
      </c>
      <c r="B266" s="29" t="s">
        <v>914</v>
      </c>
      <c r="C266" s="30" t="s">
        <v>1403</v>
      </c>
      <c r="D266" s="41" t="s">
        <v>359</v>
      </c>
      <c r="E266" s="40">
        <f t="shared" si="13"/>
        <v>9</v>
      </c>
      <c r="F266" s="36" t="s">
        <v>753</v>
      </c>
      <c r="G266" s="54" t="s">
        <v>788</v>
      </c>
      <c r="H266" s="56" t="str">
        <f t="shared" ca="1" si="12"/>
        <v>0YEARS,8MONTH,8DAYS,</v>
      </c>
      <c r="I266" s="58">
        <v>45506</v>
      </c>
      <c r="J266" s="21" t="s">
        <v>809</v>
      </c>
      <c r="K266" s="22" t="s">
        <v>808</v>
      </c>
      <c r="L266" s="60">
        <v>33280</v>
      </c>
      <c r="M266" s="23">
        <f t="shared" si="14"/>
        <v>180.70588235294119</v>
      </c>
    </row>
    <row r="267" spans="1:13" ht="13.2" x14ac:dyDescent="0.3">
      <c r="A267" s="20">
        <v>262</v>
      </c>
      <c r="B267" s="29" t="s">
        <v>915</v>
      </c>
      <c r="C267" s="30" t="s">
        <v>1404</v>
      </c>
      <c r="D267" s="41" t="s">
        <v>359</v>
      </c>
      <c r="E267" s="40">
        <f t="shared" si="13"/>
        <v>9</v>
      </c>
      <c r="F267" s="36" t="s">
        <v>753</v>
      </c>
      <c r="G267" s="54" t="s">
        <v>788</v>
      </c>
      <c r="H267" s="56" t="str">
        <f t="shared" ca="1" si="12"/>
        <v>6YEARS,2MONTH,9DAYS,</v>
      </c>
      <c r="I267" s="58">
        <v>43497</v>
      </c>
      <c r="J267" s="21" t="s">
        <v>809</v>
      </c>
      <c r="K267" s="22" t="s">
        <v>808</v>
      </c>
      <c r="L267" s="60">
        <v>33280</v>
      </c>
      <c r="M267" s="23">
        <f t="shared" si="14"/>
        <v>180.70588235294119</v>
      </c>
    </row>
    <row r="268" spans="1:13" ht="13.2" x14ac:dyDescent="0.3">
      <c r="A268" s="20">
        <v>263</v>
      </c>
      <c r="B268" s="29" t="s">
        <v>917</v>
      </c>
      <c r="C268" s="30" t="s">
        <v>1406</v>
      </c>
      <c r="D268" s="41" t="s">
        <v>359</v>
      </c>
      <c r="E268" s="40">
        <f t="shared" si="13"/>
        <v>9</v>
      </c>
      <c r="F268" s="36" t="s">
        <v>753</v>
      </c>
      <c r="G268" s="54" t="s">
        <v>788</v>
      </c>
      <c r="H268" s="56" t="str">
        <f t="shared" ca="1" si="12"/>
        <v>6YEARS,1MONTH,5DAYS,</v>
      </c>
      <c r="I268" s="58">
        <v>43529</v>
      </c>
      <c r="J268" s="21" t="s">
        <v>809</v>
      </c>
      <c r="K268" s="22" t="s">
        <v>808</v>
      </c>
      <c r="L268" s="60">
        <v>33280</v>
      </c>
      <c r="M268" s="23">
        <f t="shared" si="14"/>
        <v>180.70588235294119</v>
      </c>
    </row>
    <row r="269" spans="1:13" ht="13.2" x14ac:dyDescent="0.3">
      <c r="A269" s="20">
        <v>264</v>
      </c>
      <c r="B269" s="29" t="s">
        <v>918</v>
      </c>
      <c r="C269" s="30" t="s">
        <v>1407</v>
      </c>
      <c r="D269" s="41" t="s">
        <v>359</v>
      </c>
      <c r="E269" s="40">
        <f t="shared" si="13"/>
        <v>9</v>
      </c>
      <c r="F269" s="36" t="s">
        <v>753</v>
      </c>
      <c r="G269" s="54" t="s">
        <v>788</v>
      </c>
      <c r="H269" s="56" t="str">
        <f t="shared" ca="1" si="12"/>
        <v>6YEARS,0MONTH,6DAYS,</v>
      </c>
      <c r="I269" s="58">
        <v>43559</v>
      </c>
      <c r="J269" s="21" t="s">
        <v>809</v>
      </c>
      <c r="K269" s="22" t="s">
        <v>808</v>
      </c>
      <c r="L269" s="60">
        <v>33780</v>
      </c>
      <c r="M269" s="23">
        <f t="shared" si="14"/>
        <v>183.42081447963801</v>
      </c>
    </row>
    <row r="270" spans="1:13" ht="13.2" x14ac:dyDescent="0.3">
      <c r="A270" s="20">
        <v>265</v>
      </c>
      <c r="B270" s="29" t="s">
        <v>919</v>
      </c>
      <c r="C270" s="30" t="s">
        <v>1408</v>
      </c>
      <c r="D270" s="41" t="s">
        <v>359</v>
      </c>
      <c r="E270" s="40">
        <f t="shared" si="13"/>
        <v>9</v>
      </c>
      <c r="F270" s="36" t="s">
        <v>753</v>
      </c>
      <c r="G270" s="54" t="s">
        <v>788</v>
      </c>
      <c r="H270" s="56" t="str">
        <f t="shared" ca="1" si="12"/>
        <v>3YEARS,10MONTH,9DAYS,</v>
      </c>
      <c r="I270" s="58">
        <v>44348</v>
      </c>
      <c r="J270" s="21" t="s">
        <v>809</v>
      </c>
      <c r="K270" s="22" t="s">
        <v>808</v>
      </c>
      <c r="L270" s="60">
        <v>33280</v>
      </c>
      <c r="M270" s="23">
        <f t="shared" si="14"/>
        <v>180.70588235294119</v>
      </c>
    </row>
    <row r="271" spans="1:13" ht="13.2" x14ac:dyDescent="0.3">
      <c r="A271" s="20">
        <v>266</v>
      </c>
      <c r="B271" s="29" t="s">
        <v>920</v>
      </c>
      <c r="C271" s="30" t="s">
        <v>559</v>
      </c>
      <c r="D271" s="41" t="s">
        <v>359</v>
      </c>
      <c r="E271" s="40">
        <f t="shared" si="13"/>
        <v>9</v>
      </c>
      <c r="F271" s="36" t="s">
        <v>753</v>
      </c>
      <c r="G271" s="54" t="s">
        <v>788</v>
      </c>
      <c r="H271" s="56" t="str">
        <f t="shared" ca="1" si="12"/>
        <v>5YEARS,7MONTH,20DAYS,</v>
      </c>
      <c r="I271" s="58">
        <v>43698</v>
      </c>
      <c r="J271" s="21" t="s">
        <v>809</v>
      </c>
      <c r="K271" s="22" t="s">
        <v>808</v>
      </c>
      <c r="L271" s="60">
        <v>33280</v>
      </c>
      <c r="M271" s="23">
        <f t="shared" si="14"/>
        <v>180.70588235294119</v>
      </c>
    </row>
    <row r="272" spans="1:13" ht="13.2" x14ac:dyDescent="0.3">
      <c r="A272" s="20">
        <v>267</v>
      </c>
      <c r="B272" s="29" t="s">
        <v>921</v>
      </c>
      <c r="C272" s="30" t="s">
        <v>1409</v>
      </c>
      <c r="D272" s="41" t="s">
        <v>359</v>
      </c>
      <c r="E272" s="40">
        <f t="shared" si="13"/>
        <v>9</v>
      </c>
      <c r="F272" s="36" t="s">
        <v>753</v>
      </c>
      <c r="G272" s="54" t="s">
        <v>788</v>
      </c>
      <c r="H272" s="56" t="str">
        <f t="shared" ca="1" si="12"/>
        <v>0YEARS,7MONTH,25DAYS,</v>
      </c>
      <c r="I272" s="58">
        <v>45520</v>
      </c>
      <c r="J272" s="21" t="s">
        <v>809</v>
      </c>
      <c r="K272" s="22" t="s">
        <v>808</v>
      </c>
      <c r="L272" s="60">
        <v>33280</v>
      </c>
      <c r="M272" s="23">
        <f t="shared" si="14"/>
        <v>180.70588235294119</v>
      </c>
    </row>
    <row r="273" spans="1:13" ht="13.2" x14ac:dyDescent="0.3">
      <c r="A273" s="20">
        <v>268</v>
      </c>
      <c r="B273" s="29" t="s">
        <v>922</v>
      </c>
      <c r="C273" s="30" t="s">
        <v>1410</v>
      </c>
      <c r="D273" s="41" t="s">
        <v>359</v>
      </c>
      <c r="E273" s="40">
        <f t="shared" si="13"/>
        <v>9</v>
      </c>
      <c r="F273" s="36" t="s">
        <v>753</v>
      </c>
      <c r="G273" s="54" t="s">
        <v>788</v>
      </c>
      <c r="H273" s="56" t="str">
        <f t="shared" ca="1" si="12"/>
        <v>0YEARS,7MONTH,25DAYS,</v>
      </c>
      <c r="I273" s="58">
        <v>45520</v>
      </c>
      <c r="J273" s="21" t="s">
        <v>809</v>
      </c>
      <c r="K273" s="22" t="s">
        <v>808</v>
      </c>
      <c r="L273" s="60">
        <v>33280</v>
      </c>
      <c r="M273" s="23">
        <f t="shared" si="14"/>
        <v>180.70588235294119</v>
      </c>
    </row>
    <row r="274" spans="1:13" ht="13.2" x14ac:dyDescent="0.3">
      <c r="A274" s="20">
        <v>269</v>
      </c>
      <c r="B274" s="29" t="s">
        <v>923</v>
      </c>
      <c r="C274" s="30" t="s">
        <v>1411</v>
      </c>
      <c r="D274" s="41" t="s">
        <v>359</v>
      </c>
      <c r="E274" s="40">
        <f t="shared" si="13"/>
        <v>9</v>
      </c>
      <c r="F274" s="36" t="s">
        <v>753</v>
      </c>
      <c r="G274" s="54" t="s">
        <v>788</v>
      </c>
      <c r="H274" s="56" t="str">
        <f t="shared" ca="1" si="12"/>
        <v>5YEARS,6MONTH,18DAYS,</v>
      </c>
      <c r="I274" s="58">
        <v>43731</v>
      </c>
      <c r="J274" s="21" t="s">
        <v>809</v>
      </c>
      <c r="K274" s="22" t="s">
        <v>808</v>
      </c>
      <c r="L274" s="60">
        <v>33280</v>
      </c>
      <c r="M274" s="23">
        <f t="shared" si="14"/>
        <v>180.70588235294119</v>
      </c>
    </row>
    <row r="275" spans="1:13" ht="13.2" x14ac:dyDescent="0.3">
      <c r="A275" s="20">
        <v>270</v>
      </c>
      <c r="B275" s="29" t="s">
        <v>925</v>
      </c>
      <c r="C275" s="30" t="s">
        <v>432</v>
      </c>
      <c r="D275" s="41" t="s">
        <v>359</v>
      </c>
      <c r="E275" s="40">
        <f t="shared" si="13"/>
        <v>9</v>
      </c>
      <c r="F275" s="36" t="s">
        <v>753</v>
      </c>
      <c r="G275" s="54" t="s">
        <v>788</v>
      </c>
      <c r="H275" s="56" t="str">
        <f t="shared" ca="1" si="12"/>
        <v>5YEARS,4MONTH,7DAYS,</v>
      </c>
      <c r="I275" s="58">
        <v>43802</v>
      </c>
      <c r="J275" s="21" t="s">
        <v>809</v>
      </c>
      <c r="K275" s="22" t="s">
        <v>808</v>
      </c>
      <c r="L275" s="60">
        <v>33280</v>
      </c>
      <c r="M275" s="23">
        <f t="shared" si="14"/>
        <v>180.70588235294119</v>
      </c>
    </row>
    <row r="276" spans="1:13" ht="13.2" x14ac:dyDescent="0.3">
      <c r="A276" s="20">
        <v>271</v>
      </c>
      <c r="B276" s="29" t="s">
        <v>926</v>
      </c>
      <c r="C276" s="30" t="s">
        <v>1413</v>
      </c>
      <c r="D276" s="41" t="s">
        <v>359</v>
      </c>
      <c r="E276" s="40">
        <f t="shared" si="13"/>
        <v>9</v>
      </c>
      <c r="F276" s="36" t="s">
        <v>753</v>
      </c>
      <c r="G276" s="54" t="s">
        <v>788</v>
      </c>
      <c r="H276" s="56" t="str">
        <f t="shared" ca="1" si="12"/>
        <v>5YEARS,1MONTH,3DAYS,</v>
      </c>
      <c r="I276" s="58">
        <v>43897</v>
      </c>
      <c r="J276" s="21" t="s">
        <v>809</v>
      </c>
      <c r="K276" s="22" t="s">
        <v>808</v>
      </c>
      <c r="L276" s="60">
        <v>33280</v>
      </c>
      <c r="M276" s="23">
        <f t="shared" si="14"/>
        <v>180.70588235294119</v>
      </c>
    </row>
    <row r="277" spans="1:13" ht="13.2" x14ac:dyDescent="0.3">
      <c r="A277" s="20">
        <v>272</v>
      </c>
      <c r="B277" s="29" t="s">
        <v>927</v>
      </c>
      <c r="C277" s="30" t="s">
        <v>1414</v>
      </c>
      <c r="D277" s="41" t="s">
        <v>359</v>
      </c>
      <c r="E277" s="40">
        <f t="shared" si="13"/>
        <v>9</v>
      </c>
      <c r="F277" s="36" t="s">
        <v>753</v>
      </c>
      <c r="G277" s="54" t="s">
        <v>788</v>
      </c>
      <c r="H277" s="56" t="str">
        <f t="shared" ca="1" si="12"/>
        <v>5YEARS,0MONTH,29DAYS,</v>
      </c>
      <c r="I277" s="58">
        <v>43902</v>
      </c>
      <c r="J277" s="21" t="s">
        <v>809</v>
      </c>
      <c r="K277" s="22" t="s">
        <v>808</v>
      </c>
      <c r="L277" s="60">
        <v>33780</v>
      </c>
      <c r="M277" s="23">
        <f t="shared" si="14"/>
        <v>183.42081447963801</v>
      </c>
    </row>
    <row r="278" spans="1:13" ht="13.2" x14ac:dyDescent="0.3">
      <c r="A278" s="20">
        <v>273</v>
      </c>
      <c r="B278" s="29" t="s">
        <v>928</v>
      </c>
      <c r="C278" s="30" t="s">
        <v>1323</v>
      </c>
      <c r="D278" s="41" t="s">
        <v>359</v>
      </c>
      <c r="E278" s="40">
        <f t="shared" si="13"/>
        <v>9</v>
      </c>
      <c r="F278" s="36" t="s">
        <v>753</v>
      </c>
      <c r="G278" s="54" t="s">
        <v>788</v>
      </c>
      <c r="H278" s="56" t="str">
        <f t="shared" ca="1" si="12"/>
        <v>4YEARS,9MONTH,3DAYS,</v>
      </c>
      <c r="I278" s="58">
        <v>44019</v>
      </c>
      <c r="J278" s="21" t="s">
        <v>809</v>
      </c>
      <c r="K278" s="22" t="s">
        <v>808</v>
      </c>
      <c r="L278" s="60">
        <v>33280</v>
      </c>
      <c r="M278" s="23">
        <f t="shared" si="14"/>
        <v>180.70588235294119</v>
      </c>
    </row>
    <row r="279" spans="1:13" ht="13.2" x14ac:dyDescent="0.3">
      <c r="A279" s="20">
        <v>274</v>
      </c>
      <c r="B279" s="29" t="s">
        <v>929</v>
      </c>
      <c r="C279" s="30" t="s">
        <v>1415</v>
      </c>
      <c r="D279" s="41" t="s">
        <v>359</v>
      </c>
      <c r="E279" s="40">
        <f t="shared" si="13"/>
        <v>9</v>
      </c>
      <c r="F279" s="36" t="s">
        <v>753</v>
      </c>
      <c r="G279" s="54" t="s">
        <v>788</v>
      </c>
      <c r="H279" s="56" t="str">
        <f t="shared" ca="1" si="12"/>
        <v>4YEARS,9MONTH,1DAYS,</v>
      </c>
      <c r="I279" s="58">
        <v>44021</v>
      </c>
      <c r="J279" s="21" t="s">
        <v>809</v>
      </c>
      <c r="K279" s="22" t="s">
        <v>808</v>
      </c>
      <c r="L279" s="60">
        <v>33280</v>
      </c>
      <c r="M279" s="23">
        <f t="shared" si="14"/>
        <v>180.70588235294119</v>
      </c>
    </row>
    <row r="280" spans="1:13" ht="13.2" x14ac:dyDescent="0.3">
      <c r="A280" s="20">
        <v>275</v>
      </c>
      <c r="B280" s="29" t="s">
        <v>931</v>
      </c>
      <c r="C280" s="30" t="s">
        <v>1417</v>
      </c>
      <c r="D280" s="41" t="s">
        <v>359</v>
      </c>
      <c r="E280" s="40">
        <f t="shared" si="13"/>
        <v>9</v>
      </c>
      <c r="F280" s="36" t="s">
        <v>753</v>
      </c>
      <c r="G280" s="54" t="s">
        <v>788</v>
      </c>
      <c r="H280" s="56" t="str">
        <f t="shared" ca="1" si="12"/>
        <v>4YEARS,6MONTH,22DAYS,</v>
      </c>
      <c r="I280" s="58">
        <v>44093</v>
      </c>
      <c r="J280" s="21" t="s">
        <v>809</v>
      </c>
      <c r="K280" s="22" t="s">
        <v>808</v>
      </c>
      <c r="L280" s="60">
        <v>33280</v>
      </c>
      <c r="M280" s="23">
        <f t="shared" si="14"/>
        <v>180.70588235294119</v>
      </c>
    </row>
    <row r="281" spans="1:13" ht="13.2" x14ac:dyDescent="0.3">
      <c r="A281" s="20">
        <v>276</v>
      </c>
      <c r="B281" s="29" t="s">
        <v>932</v>
      </c>
      <c r="C281" s="30" t="s">
        <v>1418</v>
      </c>
      <c r="D281" s="41" t="s">
        <v>359</v>
      </c>
      <c r="E281" s="40">
        <f t="shared" si="13"/>
        <v>9</v>
      </c>
      <c r="F281" s="36" t="s">
        <v>753</v>
      </c>
      <c r="G281" s="54" t="s">
        <v>788</v>
      </c>
      <c r="H281" s="56" t="str">
        <f t="shared" ca="1" si="12"/>
        <v>4YEARS,6MONTH,18DAYS,</v>
      </c>
      <c r="I281" s="58">
        <v>44097</v>
      </c>
      <c r="J281" s="21" t="s">
        <v>809</v>
      </c>
      <c r="K281" s="22" t="s">
        <v>808</v>
      </c>
      <c r="L281" s="60">
        <v>33280</v>
      </c>
      <c r="M281" s="23">
        <f t="shared" si="14"/>
        <v>180.70588235294119</v>
      </c>
    </row>
    <row r="282" spans="1:13" ht="13.2" x14ac:dyDescent="0.3">
      <c r="A282" s="20">
        <v>277</v>
      </c>
      <c r="B282" s="29" t="s">
        <v>933</v>
      </c>
      <c r="C282" s="30" t="s">
        <v>1419</v>
      </c>
      <c r="D282" s="41" t="s">
        <v>359</v>
      </c>
      <c r="E282" s="40">
        <f t="shared" si="13"/>
        <v>9</v>
      </c>
      <c r="F282" s="36" t="s">
        <v>753</v>
      </c>
      <c r="G282" s="54" t="s">
        <v>788</v>
      </c>
      <c r="H282" s="56" t="str">
        <f t="shared" ca="1" si="12"/>
        <v>4YEARS,6MONTH,4DAYS,</v>
      </c>
      <c r="I282" s="58">
        <v>44110</v>
      </c>
      <c r="J282" s="21" t="s">
        <v>809</v>
      </c>
      <c r="K282" s="22" t="s">
        <v>808</v>
      </c>
      <c r="L282" s="60">
        <v>33780</v>
      </c>
      <c r="M282" s="23">
        <f t="shared" si="14"/>
        <v>183.42081447963801</v>
      </c>
    </row>
    <row r="283" spans="1:13" ht="13.2" x14ac:dyDescent="0.3">
      <c r="A283" s="20">
        <v>278</v>
      </c>
      <c r="B283" s="29" t="s">
        <v>936</v>
      </c>
      <c r="C283" s="30" t="s">
        <v>1422</v>
      </c>
      <c r="D283" s="41" t="s">
        <v>359</v>
      </c>
      <c r="E283" s="40">
        <f t="shared" si="13"/>
        <v>9</v>
      </c>
      <c r="F283" s="36" t="s">
        <v>753</v>
      </c>
      <c r="G283" s="54" t="s">
        <v>788</v>
      </c>
      <c r="H283" s="56" t="str">
        <f t="shared" ca="1" si="12"/>
        <v>3YEARS,10MONTH,0DAYS,</v>
      </c>
      <c r="I283" s="58">
        <v>44357</v>
      </c>
      <c r="J283" s="21" t="s">
        <v>809</v>
      </c>
      <c r="K283" s="22" t="s">
        <v>808</v>
      </c>
      <c r="L283" s="60">
        <v>33280</v>
      </c>
      <c r="M283" s="23">
        <f t="shared" si="14"/>
        <v>180.70588235294119</v>
      </c>
    </row>
    <row r="284" spans="1:13" ht="13.2" x14ac:dyDescent="0.3">
      <c r="A284" s="20">
        <v>279</v>
      </c>
      <c r="B284" s="29" t="s">
        <v>937</v>
      </c>
      <c r="C284" s="30" t="s">
        <v>1423</v>
      </c>
      <c r="D284" s="41" t="s">
        <v>359</v>
      </c>
      <c r="E284" s="40">
        <f t="shared" si="13"/>
        <v>9</v>
      </c>
      <c r="F284" s="36" t="s">
        <v>753</v>
      </c>
      <c r="G284" s="54" t="s">
        <v>788</v>
      </c>
      <c r="H284" s="56" t="str">
        <f t="shared" ca="1" si="12"/>
        <v>3YEARS,9MONTH,22DAYS,</v>
      </c>
      <c r="I284" s="58">
        <v>44366</v>
      </c>
      <c r="J284" s="21" t="s">
        <v>809</v>
      </c>
      <c r="K284" s="22" t="s">
        <v>808</v>
      </c>
      <c r="L284" s="60">
        <v>33280</v>
      </c>
      <c r="M284" s="23">
        <f t="shared" si="14"/>
        <v>180.70588235294119</v>
      </c>
    </row>
    <row r="285" spans="1:13" ht="13.2" x14ac:dyDescent="0.3">
      <c r="A285" s="20">
        <v>280</v>
      </c>
      <c r="B285" s="29" t="s">
        <v>938</v>
      </c>
      <c r="C285" s="30" t="s">
        <v>1424</v>
      </c>
      <c r="D285" s="41" t="s">
        <v>359</v>
      </c>
      <c r="E285" s="40">
        <f t="shared" si="13"/>
        <v>9</v>
      </c>
      <c r="F285" s="36" t="s">
        <v>1768</v>
      </c>
      <c r="G285" s="54" t="s">
        <v>788</v>
      </c>
      <c r="H285" s="56" t="str">
        <f t="shared" ca="1" si="12"/>
        <v>3YEARS,8MONTH,1DAYS,</v>
      </c>
      <c r="I285" s="58">
        <v>44417</v>
      </c>
      <c r="J285" s="21" t="s">
        <v>809</v>
      </c>
      <c r="K285" s="22" t="s">
        <v>808</v>
      </c>
      <c r="L285" s="60">
        <v>33280</v>
      </c>
      <c r="M285" s="23">
        <f t="shared" si="14"/>
        <v>180.70588235294119</v>
      </c>
    </row>
    <row r="286" spans="1:13" ht="13.2" x14ac:dyDescent="0.3">
      <c r="A286" s="20">
        <v>281</v>
      </c>
      <c r="B286" s="29" t="s">
        <v>940</v>
      </c>
      <c r="C286" s="30" t="s">
        <v>1426</v>
      </c>
      <c r="D286" s="41" t="s">
        <v>359</v>
      </c>
      <c r="E286" s="40">
        <f t="shared" si="13"/>
        <v>9</v>
      </c>
      <c r="F286" s="36" t="s">
        <v>1766</v>
      </c>
      <c r="G286" s="54" t="s">
        <v>788</v>
      </c>
      <c r="H286" s="56" t="str">
        <f t="shared" ca="1" si="12"/>
        <v>3YEARS,7MONTH,2DAYS,</v>
      </c>
      <c r="I286" s="58">
        <v>44447</v>
      </c>
      <c r="J286" s="21" t="s">
        <v>809</v>
      </c>
      <c r="K286" s="22" t="s">
        <v>808</v>
      </c>
      <c r="L286" s="60">
        <v>32000</v>
      </c>
      <c r="M286" s="23">
        <f t="shared" si="14"/>
        <v>173.75565610859729</v>
      </c>
    </row>
    <row r="287" spans="1:13" ht="13.2" x14ac:dyDescent="0.3">
      <c r="A287" s="20">
        <v>282</v>
      </c>
      <c r="B287" s="29" t="s">
        <v>941</v>
      </c>
      <c r="C287" s="30" t="s">
        <v>1427</v>
      </c>
      <c r="D287" s="41" t="s">
        <v>359</v>
      </c>
      <c r="E287" s="40">
        <f t="shared" si="13"/>
        <v>9</v>
      </c>
      <c r="F287" s="36" t="s">
        <v>753</v>
      </c>
      <c r="G287" s="54" t="s">
        <v>788</v>
      </c>
      <c r="H287" s="56" t="str">
        <f t="shared" ca="1" si="12"/>
        <v>3YEARS,5MONTH,28DAYS,</v>
      </c>
      <c r="I287" s="58">
        <v>44482</v>
      </c>
      <c r="J287" s="21" t="s">
        <v>809</v>
      </c>
      <c r="K287" s="22" t="s">
        <v>808</v>
      </c>
      <c r="L287" s="60">
        <v>33280</v>
      </c>
      <c r="M287" s="23">
        <f t="shared" si="14"/>
        <v>180.70588235294119</v>
      </c>
    </row>
    <row r="288" spans="1:13" ht="13.2" x14ac:dyDescent="0.3">
      <c r="A288" s="20">
        <v>283</v>
      </c>
      <c r="B288" s="29" t="s">
        <v>942</v>
      </c>
      <c r="C288" s="30" t="s">
        <v>1428</v>
      </c>
      <c r="D288" s="41" t="s">
        <v>359</v>
      </c>
      <c r="E288" s="40">
        <f t="shared" si="13"/>
        <v>9</v>
      </c>
      <c r="F288" s="36" t="s">
        <v>753</v>
      </c>
      <c r="G288" s="54" t="s">
        <v>788</v>
      </c>
      <c r="H288" s="56" t="str">
        <f t="shared" ca="1" si="12"/>
        <v>2YEARS,10MONTH,16DAYS,</v>
      </c>
      <c r="I288" s="58">
        <v>44706</v>
      </c>
      <c r="J288" s="21" t="s">
        <v>809</v>
      </c>
      <c r="K288" s="22" t="s">
        <v>808</v>
      </c>
      <c r="L288" s="60">
        <v>33280</v>
      </c>
      <c r="M288" s="23">
        <f t="shared" si="14"/>
        <v>180.70588235294119</v>
      </c>
    </row>
    <row r="289" spans="1:13" ht="13.2" x14ac:dyDescent="0.3">
      <c r="A289" s="20">
        <v>284</v>
      </c>
      <c r="B289" s="29" t="s">
        <v>943</v>
      </c>
      <c r="C289" s="30" t="s">
        <v>1429</v>
      </c>
      <c r="D289" s="41" t="s">
        <v>359</v>
      </c>
      <c r="E289" s="40">
        <f t="shared" si="13"/>
        <v>9</v>
      </c>
      <c r="F289" s="36" t="s">
        <v>753</v>
      </c>
      <c r="G289" s="54" t="s">
        <v>788</v>
      </c>
      <c r="H289" s="56" t="str">
        <f t="shared" ca="1" si="12"/>
        <v>0YEARS,8MONTH,8DAYS,</v>
      </c>
      <c r="I289" s="58">
        <v>45506</v>
      </c>
      <c r="J289" s="21" t="s">
        <v>809</v>
      </c>
      <c r="K289" s="22" t="s">
        <v>808</v>
      </c>
      <c r="L289" s="60">
        <v>33280</v>
      </c>
      <c r="M289" s="23">
        <f t="shared" si="14"/>
        <v>180.70588235294119</v>
      </c>
    </row>
    <row r="290" spans="1:13" ht="13.2" x14ac:dyDescent="0.3">
      <c r="A290" s="20">
        <v>285</v>
      </c>
      <c r="B290" s="29" t="s">
        <v>947</v>
      </c>
      <c r="C290" s="30" t="s">
        <v>1433</v>
      </c>
      <c r="D290" s="41" t="s">
        <v>359</v>
      </c>
      <c r="E290" s="40">
        <f t="shared" si="13"/>
        <v>9</v>
      </c>
      <c r="F290" s="36" t="s">
        <v>1779</v>
      </c>
      <c r="G290" s="54" t="s">
        <v>789</v>
      </c>
      <c r="H290" s="56" t="str">
        <f t="shared" ca="1" si="12"/>
        <v>2YEARS,9MONTH,26DAYS,</v>
      </c>
      <c r="I290" s="58">
        <v>44727</v>
      </c>
      <c r="J290" s="21" t="s">
        <v>809</v>
      </c>
      <c r="K290" s="22" t="s">
        <v>808</v>
      </c>
      <c r="L290" s="60">
        <v>33280</v>
      </c>
      <c r="M290" s="23">
        <f t="shared" si="14"/>
        <v>180.70588235294119</v>
      </c>
    </row>
    <row r="291" spans="1:13" ht="13.2" x14ac:dyDescent="0.3">
      <c r="A291" s="20">
        <v>286</v>
      </c>
      <c r="B291" s="29" t="s">
        <v>948</v>
      </c>
      <c r="C291" s="30" t="s">
        <v>1434</v>
      </c>
      <c r="D291" s="41" t="s">
        <v>359</v>
      </c>
      <c r="E291" s="40">
        <f t="shared" si="13"/>
        <v>9</v>
      </c>
      <c r="F291" s="36" t="s">
        <v>1780</v>
      </c>
      <c r="G291" s="54" t="s">
        <v>791</v>
      </c>
      <c r="H291" s="56" t="str">
        <f t="shared" ca="1" si="12"/>
        <v>12YEARS,10MONTH,9DAYS,</v>
      </c>
      <c r="I291" s="58">
        <v>41061</v>
      </c>
      <c r="J291" s="21" t="s">
        <v>809</v>
      </c>
      <c r="K291" s="22" t="s">
        <v>808</v>
      </c>
      <c r="L291" s="60">
        <v>32000</v>
      </c>
      <c r="M291" s="23">
        <f t="shared" si="14"/>
        <v>173.75565610859729</v>
      </c>
    </row>
    <row r="292" spans="1:13" ht="13.2" x14ac:dyDescent="0.3">
      <c r="A292" s="20">
        <v>287</v>
      </c>
      <c r="B292" s="29" t="s">
        <v>949</v>
      </c>
      <c r="C292" s="30" t="s">
        <v>1435</v>
      </c>
      <c r="D292" s="41" t="s">
        <v>359</v>
      </c>
      <c r="E292" s="40">
        <f t="shared" si="13"/>
        <v>9</v>
      </c>
      <c r="F292" s="36" t="s">
        <v>1780</v>
      </c>
      <c r="G292" s="54" t="s">
        <v>791</v>
      </c>
      <c r="H292" s="56" t="str">
        <f t="shared" ca="1" si="12"/>
        <v>10YEARS,5MONTH,23DAYS,</v>
      </c>
      <c r="I292" s="58">
        <v>41930</v>
      </c>
      <c r="J292" s="21" t="s">
        <v>809</v>
      </c>
      <c r="K292" s="22" t="s">
        <v>808</v>
      </c>
      <c r="L292" s="60">
        <v>32000</v>
      </c>
      <c r="M292" s="23">
        <f t="shared" si="14"/>
        <v>173.75565610859729</v>
      </c>
    </row>
    <row r="293" spans="1:13" ht="13.2" x14ac:dyDescent="0.3">
      <c r="A293" s="20">
        <v>288</v>
      </c>
      <c r="B293" s="29" t="s">
        <v>950</v>
      </c>
      <c r="C293" s="30" t="s">
        <v>1436</v>
      </c>
      <c r="D293" s="41" t="s">
        <v>359</v>
      </c>
      <c r="E293" s="40">
        <f t="shared" si="13"/>
        <v>9</v>
      </c>
      <c r="F293" s="36" t="s">
        <v>1780</v>
      </c>
      <c r="G293" s="54" t="s">
        <v>791</v>
      </c>
      <c r="H293" s="56" t="str">
        <f t="shared" ca="1" si="12"/>
        <v>7YEARS,11MONTH,2DAYS,</v>
      </c>
      <c r="I293" s="58">
        <v>42863</v>
      </c>
      <c r="J293" s="21" t="s">
        <v>809</v>
      </c>
      <c r="K293" s="22" t="s">
        <v>808</v>
      </c>
      <c r="L293" s="60">
        <v>32000</v>
      </c>
      <c r="M293" s="23">
        <f t="shared" si="14"/>
        <v>173.75565610859729</v>
      </c>
    </row>
    <row r="294" spans="1:13" ht="13.2" x14ac:dyDescent="0.3">
      <c r="A294" s="20">
        <v>289</v>
      </c>
      <c r="B294" s="29" t="s">
        <v>951</v>
      </c>
      <c r="C294" s="30" t="s">
        <v>1437</v>
      </c>
      <c r="D294" s="41" t="s">
        <v>359</v>
      </c>
      <c r="E294" s="40">
        <f t="shared" si="13"/>
        <v>9</v>
      </c>
      <c r="F294" s="36" t="s">
        <v>1780</v>
      </c>
      <c r="G294" s="54" t="s">
        <v>791</v>
      </c>
      <c r="H294" s="56" t="str">
        <f t="shared" ca="1" si="12"/>
        <v>1YEARS,2MONTH,4DAYS,</v>
      </c>
      <c r="I294" s="58">
        <v>45328</v>
      </c>
      <c r="J294" s="21" t="s">
        <v>809</v>
      </c>
      <c r="K294" s="22" t="s">
        <v>808</v>
      </c>
      <c r="L294" s="60">
        <v>32000</v>
      </c>
      <c r="M294" s="23">
        <f t="shared" si="14"/>
        <v>173.75565610859729</v>
      </c>
    </row>
    <row r="295" spans="1:13" ht="13.2" x14ac:dyDescent="0.3">
      <c r="A295" s="20">
        <v>290</v>
      </c>
      <c r="B295" s="29" t="s">
        <v>952</v>
      </c>
      <c r="C295" s="30" t="s">
        <v>1438</v>
      </c>
      <c r="D295" s="41" t="s">
        <v>359</v>
      </c>
      <c r="E295" s="40">
        <f t="shared" si="13"/>
        <v>9</v>
      </c>
      <c r="F295" s="36" t="s">
        <v>1780</v>
      </c>
      <c r="G295" s="54" t="s">
        <v>791</v>
      </c>
      <c r="H295" s="56" t="str">
        <f t="shared" ref="H295:H358" ca="1" si="15">DATEDIF(I295,TODAY(),"Y")&amp;"YEARS,"&amp;DATEDIF(I295,TODAY(),"YM")&amp;"MONTH,"&amp;DATEDIF(I295,TODAY(),"MD")&amp;"DAYS,"</f>
        <v>1YEARS,6MONTH,20DAYS,</v>
      </c>
      <c r="I295" s="58">
        <v>45190</v>
      </c>
      <c r="J295" s="21" t="s">
        <v>809</v>
      </c>
      <c r="K295" s="22" t="s">
        <v>808</v>
      </c>
      <c r="L295" s="60">
        <v>32000</v>
      </c>
      <c r="M295" s="23">
        <f t="shared" si="14"/>
        <v>173.75565610859729</v>
      </c>
    </row>
    <row r="296" spans="1:13" ht="13.2" x14ac:dyDescent="0.3">
      <c r="A296" s="20">
        <v>291</v>
      </c>
      <c r="B296" s="29" t="s">
        <v>953</v>
      </c>
      <c r="C296" s="30" t="s">
        <v>1439</v>
      </c>
      <c r="D296" s="41" t="s">
        <v>359</v>
      </c>
      <c r="E296" s="40">
        <f t="shared" si="13"/>
        <v>9</v>
      </c>
      <c r="F296" s="36" t="s">
        <v>1780</v>
      </c>
      <c r="G296" s="54" t="s">
        <v>791</v>
      </c>
      <c r="H296" s="56" t="str">
        <f t="shared" ca="1" si="15"/>
        <v>7YEARS,5MONTH,21DAYS,</v>
      </c>
      <c r="I296" s="58">
        <v>43028</v>
      </c>
      <c r="J296" s="21" t="s">
        <v>809</v>
      </c>
      <c r="K296" s="22" t="s">
        <v>808</v>
      </c>
      <c r="L296" s="60">
        <v>32000</v>
      </c>
      <c r="M296" s="23">
        <f t="shared" si="14"/>
        <v>173.75565610859729</v>
      </c>
    </row>
    <row r="297" spans="1:13" ht="13.2" x14ac:dyDescent="0.3">
      <c r="A297" s="20">
        <v>292</v>
      </c>
      <c r="B297" s="29" t="s">
        <v>954</v>
      </c>
      <c r="C297" s="30" t="s">
        <v>1440</v>
      </c>
      <c r="D297" s="41" t="s">
        <v>359</v>
      </c>
      <c r="E297" s="40">
        <f t="shared" si="13"/>
        <v>9</v>
      </c>
      <c r="F297" s="36" t="s">
        <v>1780</v>
      </c>
      <c r="G297" s="54" t="s">
        <v>791</v>
      </c>
      <c r="H297" s="56" t="str">
        <f t="shared" ca="1" si="15"/>
        <v>7YEARS,2MONTH,30DAYS,</v>
      </c>
      <c r="I297" s="58">
        <v>43111</v>
      </c>
      <c r="J297" s="21" t="s">
        <v>809</v>
      </c>
      <c r="K297" s="22" t="s">
        <v>808</v>
      </c>
      <c r="L297" s="60">
        <v>32000</v>
      </c>
      <c r="M297" s="23">
        <f t="shared" si="14"/>
        <v>173.75565610859729</v>
      </c>
    </row>
    <row r="298" spans="1:13" ht="13.2" x14ac:dyDescent="0.3">
      <c r="A298" s="20">
        <v>293</v>
      </c>
      <c r="B298" s="29" t="s">
        <v>955</v>
      </c>
      <c r="C298" s="30" t="s">
        <v>1441</v>
      </c>
      <c r="D298" s="41" t="s">
        <v>359</v>
      </c>
      <c r="E298" s="40">
        <f t="shared" si="13"/>
        <v>9</v>
      </c>
      <c r="F298" s="36" t="s">
        <v>1780</v>
      </c>
      <c r="G298" s="54" t="s">
        <v>791</v>
      </c>
      <c r="H298" s="56" t="str">
        <f t="shared" ca="1" si="15"/>
        <v>6YEARS,10MONTH,6DAYS,</v>
      </c>
      <c r="I298" s="58">
        <v>43255</v>
      </c>
      <c r="J298" s="21" t="s">
        <v>809</v>
      </c>
      <c r="K298" s="22" t="s">
        <v>808</v>
      </c>
      <c r="L298" s="60">
        <v>32000</v>
      </c>
      <c r="M298" s="23">
        <f t="shared" si="14"/>
        <v>173.75565610859729</v>
      </c>
    </row>
    <row r="299" spans="1:13" ht="13.2" x14ac:dyDescent="0.3">
      <c r="A299" s="20">
        <v>294</v>
      </c>
      <c r="B299" s="29" t="s">
        <v>956</v>
      </c>
      <c r="C299" s="30" t="s">
        <v>1442</v>
      </c>
      <c r="D299" s="41" t="s">
        <v>359</v>
      </c>
      <c r="E299" s="40">
        <f t="shared" si="13"/>
        <v>9</v>
      </c>
      <c r="F299" s="36" t="s">
        <v>1780</v>
      </c>
      <c r="G299" s="54" t="s">
        <v>791</v>
      </c>
      <c r="H299" s="56" t="str">
        <f t="shared" ca="1" si="15"/>
        <v>6YEARS,6MONTH,7DAYS,</v>
      </c>
      <c r="I299" s="58">
        <v>43376</v>
      </c>
      <c r="J299" s="21" t="s">
        <v>809</v>
      </c>
      <c r="K299" s="22" t="s">
        <v>808</v>
      </c>
      <c r="L299" s="60">
        <v>32000</v>
      </c>
      <c r="M299" s="23">
        <f t="shared" si="14"/>
        <v>173.75565610859729</v>
      </c>
    </row>
    <row r="300" spans="1:13" ht="13.2" x14ac:dyDescent="0.3">
      <c r="A300" s="20">
        <v>295</v>
      </c>
      <c r="B300" s="29" t="s">
        <v>957</v>
      </c>
      <c r="C300" s="30" t="s">
        <v>1441</v>
      </c>
      <c r="D300" s="41" t="s">
        <v>359</v>
      </c>
      <c r="E300" s="40">
        <f t="shared" si="13"/>
        <v>9</v>
      </c>
      <c r="F300" s="36" t="s">
        <v>1780</v>
      </c>
      <c r="G300" s="54" t="s">
        <v>791</v>
      </c>
      <c r="H300" s="56" t="str">
        <f t="shared" ca="1" si="15"/>
        <v>2YEARS,1MONTH,0DAYS,</v>
      </c>
      <c r="I300" s="58">
        <v>44995</v>
      </c>
      <c r="J300" s="21" t="s">
        <v>809</v>
      </c>
      <c r="K300" s="22" t="s">
        <v>808</v>
      </c>
      <c r="L300" s="60">
        <v>32000</v>
      </c>
      <c r="M300" s="23">
        <f t="shared" si="14"/>
        <v>173.75565610859729</v>
      </c>
    </row>
    <row r="301" spans="1:13" ht="13.2" x14ac:dyDescent="0.3">
      <c r="A301" s="20">
        <v>296</v>
      </c>
      <c r="B301" s="29" t="s">
        <v>958</v>
      </c>
      <c r="C301" s="30" t="s">
        <v>1443</v>
      </c>
      <c r="D301" s="41" t="s">
        <v>359</v>
      </c>
      <c r="E301" s="40">
        <f t="shared" si="13"/>
        <v>9</v>
      </c>
      <c r="F301" s="36" t="s">
        <v>1780</v>
      </c>
      <c r="G301" s="54" t="s">
        <v>791</v>
      </c>
      <c r="H301" s="56" t="str">
        <f t="shared" ca="1" si="15"/>
        <v>5YEARS,11MONTH,26DAYS,</v>
      </c>
      <c r="I301" s="58">
        <v>43570</v>
      </c>
      <c r="J301" s="21" t="s">
        <v>809</v>
      </c>
      <c r="K301" s="22" t="s">
        <v>808</v>
      </c>
      <c r="L301" s="60">
        <v>32000</v>
      </c>
      <c r="M301" s="23">
        <f t="shared" si="14"/>
        <v>173.75565610859729</v>
      </c>
    </row>
    <row r="302" spans="1:13" ht="13.2" x14ac:dyDescent="0.3">
      <c r="A302" s="20">
        <v>297</v>
      </c>
      <c r="B302" s="29" t="s">
        <v>959</v>
      </c>
      <c r="C302" s="30" t="s">
        <v>1444</v>
      </c>
      <c r="D302" s="41" t="s">
        <v>359</v>
      </c>
      <c r="E302" s="40">
        <f t="shared" si="13"/>
        <v>9</v>
      </c>
      <c r="F302" s="36" t="s">
        <v>1780</v>
      </c>
      <c r="G302" s="54" t="s">
        <v>791</v>
      </c>
      <c r="H302" s="56" t="str">
        <f t="shared" ca="1" si="15"/>
        <v>5YEARS,9MONTH,21DAYS,</v>
      </c>
      <c r="I302" s="58">
        <v>43636</v>
      </c>
      <c r="J302" s="21" t="s">
        <v>809</v>
      </c>
      <c r="K302" s="22" t="s">
        <v>808</v>
      </c>
      <c r="L302" s="60">
        <v>32000</v>
      </c>
      <c r="M302" s="23">
        <f t="shared" si="14"/>
        <v>173.75565610859729</v>
      </c>
    </row>
    <row r="303" spans="1:13" ht="13.2" x14ac:dyDescent="0.3">
      <c r="A303" s="20">
        <v>298</v>
      </c>
      <c r="B303" s="29" t="s">
        <v>960</v>
      </c>
      <c r="C303" s="30" t="s">
        <v>1445</v>
      </c>
      <c r="D303" s="41" t="s">
        <v>359</v>
      </c>
      <c r="E303" s="40">
        <f t="shared" si="13"/>
        <v>9</v>
      </c>
      <c r="F303" s="36" t="s">
        <v>1780</v>
      </c>
      <c r="G303" s="54" t="s">
        <v>791</v>
      </c>
      <c r="H303" s="56" t="str">
        <f t="shared" ca="1" si="15"/>
        <v>4YEARS,8MONTH,0DAYS,</v>
      </c>
      <c r="I303" s="58">
        <v>44053</v>
      </c>
      <c r="J303" s="21" t="s">
        <v>809</v>
      </c>
      <c r="K303" s="22" t="s">
        <v>808</v>
      </c>
      <c r="L303" s="60">
        <v>32000</v>
      </c>
      <c r="M303" s="23">
        <f t="shared" si="14"/>
        <v>173.75565610859729</v>
      </c>
    </row>
    <row r="304" spans="1:13" ht="13.2" x14ac:dyDescent="0.3">
      <c r="A304" s="20">
        <v>299</v>
      </c>
      <c r="B304" s="29" t="s">
        <v>961</v>
      </c>
      <c r="C304" s="30" t="s">
        <v>1446</v>
      </c>
      <c r="D304" s="41" t="s">
        <v>359</v>
      </c>
      <c r="E304" s="40">
        <f t="shared" si="13"/>
        <v>9</v>
      </c>
      <c r="F304" s="36" t="s">
        <v>1780</v>
      </c>
      <c r="G304" s="54" t="s">
        <v>791</v>
      </c>
      <c r="H304" s="56" t="str">
        <f t="shared" ca="1" si="15"/>
        <v>4YEARS,5MONTH,26DAYS,</v>
      </c>
      <c r="I304" s="58">
        <v>44119</v>
      </c>
      <c r="J304" s="21" t="s">
        <v>809</v>
      </c>
      <c r="K304" s="22" t="s">
        <v>808</v>
      </c>
      <c r="L304" s="60">
        <v>32000</v>
      </c>
      <c r="M304" s="23">
        <f t="shared" si="14"/>
        <v>173.75565610859729</v>
      </c>
    </row>
    <row r="305" spans="1:13" ht="13.2" x14ac:dyDescent="0.3">
      <c r="A305" s="20">
        <v>300</v>
      </c>
      <c r="B305" s="29" t="s">
        <v>962</v>
      </c>
      <c r="C305" s="30" t="s">
        <v>1447</v>
      </c>
      <c r="D305" s="41" t="s">
        <v>359</v>
      </c>
      <c r="E305" s="40">
        <f t="shared" si="13"/>
        <v>9</v>
      </c>
      <c r="F305" s="36" t="s">
        <v>1780</v>
      </c>
      <c r="G305" s="54" t="s">
        <v>791</v>
      </c>
      <c r="H305" s="56" t="str">
        <f t="shared" ca="1" si="15"/>
        <v>2YEARS,10MONTH,9DAYS,</v>
      </c>
      <c r="I305" s="58">
        <v>44713</v>
      </c>
      <c r="J305" s="21" t="s">
        <v>809</v>
      </c>
      <c r="K305" s="22" t="s">
        <v>808</v>
      </c>
      <c r="L305" s="60">
        <v>32000</v>
      </c>
      <c r="M305" s="23">
        <f t="shared" si="14"/>
        <v>173.75565610859729</v>
      </c>
    </row>
    <row r="306" spans="1:13" ht="13.2" x14ac:dyDescent="0.3">
      <c r="A306" s="20">
        <v>301</v>
      </c>
      <c r="B306" s="29" t="s">
        <v>963</v>
      </c>
      <c r="C306" s="30" t="s">
        <v>1448</v>
      </c>
      <c r="D306" s="41" t="s">
        <v>359</v>
      </c>
      <c r="E306" s="40">
        <f t="shared" si="13"/>
        <v>9</v>
      </c>
      <c r="F306" s="36" t="s">
        <v>1780</v>
      </c>
      <c r="G306" s="54" t="s">
        <v>791</v>
      </c>
      <c r="H306" s="56" t="str">
        <f t="shared" ca="1" si="15"/>
        <v>2YEARS,9MONTH,25DAYS,</v>
      </c>
      <c r="I306" s="58">
        <v>44728</v>
      </c>
      <c r="J306" s="21" t="s">
        <v>809</v>
      </c>
      <c r="K306" s="22" t="s">
        <v>808</v>
      </c>
      <c r="L306" s="60">
        <v>32000</v>
      </c>
      <c r="M306" s="23">
        <f t="shared" si="14"/>
        <v>173.75565610859729</v>
      </c>
    </row>
    <row r="307" spans="1:13" ht="13.2" x14ac:dyDescent="0.3">
      <c r="A307" s="20">
        <v>302</v>
      </c>
      <c r="B307" s="29" t="s">
        <v>964</v>
      </c>
      <c r="C307" s="30" t="s">
        <v>1449</v>
      </c>
      <c r="D307" s="41" t="s">
        <v>359</v>
      </c>
      <c r="E307" s="40">
        <f t="shared" si="13"/>
        <v>9</v>
      </c>
      <c r="F307" s="36" t="s">
        <v>1780</v>
      </c>
      <c r="G307" s="54" t="s">
        <v>791</v>
      </c>
      <c r="H307" s="56" t="str">
        <f t="shared" ca="1" si="15"/>
        <v>2YEARS,8MONTH,6DAYS,</v>
      </c>
      <c r="I307" s="58">
        <v>44777</v>
      </c>
      <c r="J307" s="21" t="s">
        <v>809</v>
      </c>
      <c r="K307" s="22" t="s">
        <v>808</v>
      </c>
      <c r="L307" s="60">
        <v>32000</v>
      </c>
      <c r="M307" s="23">
        <f t="shared" si="14"/>
        <v>173.75565610859729</v>
      </c>
    </row>
    <row r="308" spans="1:13" ht="13.2" x14ac:dyDescent="0.3">
      <c r="A308" s="20">
        <v>303</v>
      </c>
      <c r="B308" s="29" t="s">
        <v>965</v>
      </c>
      <c r="C308" s="30" t="s">
        <v>1450</v>
      </c>
      <c r="D308" s="41" t="s">
        <v>359</v>
      </c>
      <c r="E308" s="40">
        <f t="shared" si="13"/>
        <v>9</v>
      </c>
      <c r="F308" s="36" t="s">
        <v>1780</v>
      </c>
      <c r="G308" s="54" t="s">
        <v>791</v>
      </c>
      <c r="H308" s="56" t="str">
        <f t="shared" ca="1" si="15"/>
        <v>2YEARS,8MONTH,5DAYS,</v>
      </c>
      <c r="I308" s="58">
        <v>44778</v>
      </c>
      <c r="J308" s="21" t="s">
        <v>809</v>
      </c>
      <c r="K308" s="22" t="s">
        <v>808</v>
      </c>
      <c r="L308" s="60">
        <v>32000</v>
      </c>
      <c r="M308" s="23">
        <f t="shared" si="14"/>
        <v>173.75565610859729</v>
      </c>
    </row>
    <row r="309" spans="1:13" ht="13.2" x14ac:dyDescent="0.3">
      <c r="A309" s="20">
        <v>304</v>
      </c>
      <c r="B309" s="29" t="s">
        <v>966</v>
      </c>
      <c r="C309" s="30" t="s">
        <v>1451</v>
      </c>
      <c r="D309" s="41" t="s">
        <v>359</v>
      </c>
      <c r="E309" s="40">
        <f t="shared" si="13"/>
        <v>9</v>
      </c>
      <c r="F309" s="36" t="s">
        <v>1780</v>
      </c>
      <c r="G309" s="54" t="s">
        <v>791</v>
      </c>
      <c r="H309" s="56" t="str">
        <f t="shared" ca="1" si="15"/>
        <v>2YEARS,6MONTH,6DAYS,</v>
      </c>
      <c r="I309" s="58">
        <v>44838</v>
      </c>
      <c r="J309" s="21" t="s">
        <v>809</v>
      </c>
      <c r="K309" s="22" t="s">
        <v>808</v>
      </c>
      <c r="L309" s="60">
        <v>32000</v>
      </c>
      <c r="M309" s="23">
        <f t="shared" si="14"/>
        <v>173.75565610859729</v>
      </c>
    </row>
    <row r="310" spans="1:13" ht="13.2" x14ac:dyDescent="0.3">
      <c r="A310" s="20">
        <v>305</v>
      </c>
      <c r="B310" s="29" t="s">
        <v>967</v>
      </c>
      <c r="C310" s="30" t="s">
        <v>1452</v>
      </c>
      <c r="D310" s="41" t="s">
        <v>359</v>
      </c>
      <c r="E310" s="40">
        <f t="shared" si="13"/>
        <v>9</v>
      </c>
      <c r="F310" s="36" t="s">
        <v>1780</v>
      </c>
      <c r="G310" s="54" t="s">
        <v>791</v>
      </c>
      <c r="H310" s="56" t="str">
        <f t="shared" ca="1" si="15"/>
        <v>0YEARS,10MONTH,9DAYS,</v>
      </c>
      <c r="I310" s="58">
        <v>45444</v>
      </c>
      <c r="J310" s="21" t="s">
        <v>809</v>
      </c>
      <c r="K310" s="22" t="s">
        <v>808</v>
      </c>
      <c r="L310" s="60">
        <v>32000</v>
      </c>
      <c r="M310" s="23">
        <f t="shared" si="14"/>
        <v>173.75565610859729</v>
      </c>
    </row>
    <row r="311" spans="1:13" ht="13.2" x14ac:dyDescent="0.3">
      <c r="A311" s="20">
        <v>306</v>
      </c>
      <c r="B311" s="29" t="s">
        <v>968</v>
      </c>
      <c r="C311" s="30" t="s">
        <v>1453</v>
      </c>
      <c r="D311" s="41" t="s">
        <v>359</v>
      </c>
      <c r="E311" s="40">
        <f t="shared" si="13"/>
        <v>9</v>
      </c>
      <c r="F311" s="36" t="s">
        <v>1780</v>
      </c>
      <c r="G311" s="54" t="s">
        <v>791</v>
      </c>
      <c r="H311" s="56" t="str">
        <f t="shared" ca="1" si="15"/>
        <v>1YEARS,7MONTH,19DAYS,</v>
      </c>
      <c r="I311" s="58">
        <v>45160</v>
      </c>
      <c r="J311" s="21" t="s">
        <v>809</v>
      </c>
      <c r="K311" s="22" t="s">
        <v>808</v>
      </c>
      <c r="L311" s="60">
        <v>32000</v>
      </c>
      <c r="M311" s="23">
        <f t="shared" si="14"/>
        <v>173.75565610859729</v>
      </c>
    </row>
    <row r="312" spans="1:13" ht="13.2" x14ac:dyDescent="0.3">
      <c r="A312" s="20">
        <v>307</v>
      </c>
      <c r="B312" s="29" t="s">
        <v>969</v>
      </c>
      <c r="C312" s="30" t="s">
        <v>1454</v>
      </c>
      <c r="D312" s="41" t="s">
        <v>359</v>
      </c>
      <c r="E312" s="40">
        <f t="shared" si="13"/>
        <v>9</v>
      </c>
      <c r="F312" s="36" t="s">
        <v>1780</v>
      </c>
      <c r="G312" s="54" t="s">
        <v>791</v>
      </c>
      <c r="H312" s="56" t="str">
        <f t="shared" ca="1" si="15"/>
        <v>1YEARS,11MONTH,24DAYS,</v>
      </c>
      <c r="I312" s="58">
        <v>45033</v>
      </c>
      <c r="J312" s="21" t="s">
        <v>809</v>
      </c>
      <c r="K312" s="22" t="s">
        <v>808</v>
      </c>
      <c r="L312" s="60">
        <v>32000</v>
      </c>
      <c r="M312" s="23">
        <f t="shared" si="14"/>
        <v>173.75565610859729</v>
      </c>
    </row>
    <row r="313" spans="1:13" ht="13.2" x14ac:dyDescent="0.3">
      <c r="A313" s="20">
        <v>308</v>
      </c>
      <c r="B313" s="29" t="s">
        <v>970</v>
      </c>
      <c r="C313" s="30" t="s">
        <v>1455</v>
      </c>
      <c r="D313" s="41" t="s">
        <v>359</v>
      </c>
      <c r="E313" s="40">
        <f t="shared" si="13"/>
        <v>9</v>
      </c>
      <c r="F313" s="36" t="s">
        <v>1780</v>
      </c>
      <c r="G313" s="54" t="s">
        <v>791</v>
      </c>
      <c r="H313" s="56" t="str">
        <f t="shared" ca="1" si="15"/>
        <v>1YEARS,11MONTH,23DAYS,</v>
      </c>
      <c r="I313" s="58">
        <v>45034</v>
      </c>
      <c r="J313" s="21" t="s">
        <v>809</v>
      </c>
      <c r="K313" s="22" t="s">
        <v>808</v>
      </c>
      <c r="L313" s="60">
        <v>32000</v>
      </c>
      <c r="M313" s="23">
        <f t="shared" si="14"/>
        <v>173.75565610859729</v>
      </c>
    </row>
    <row r="314" spans="1:13" ht="13.2" x14ac:dyDescent="0.3">
      <c r="A314" s="20">
        <v>309</v>
      </c>
      <c r="B314" s="29" t="s">
        <v>971</v>
      </c>
      <c r="C314" s="30" t="s">
        <v>1456</v>
      </c>
      <c r="D314" s="41" t="s">
        <v>359</v>
      </c>
      <c r="E314" s="40">
        <f t="shared" si="13"/>
        <v>9</v>
      </c>
      <c r="F314" s="36" t="s">
        <v>1780</v>
      </c>
      <c r="G314" s="54" t="s">
        <v>791</v>
      </c>
      <c r="H314" s="56" t="str">
        <f t="shared" ca="1" si="15"/>
        <v>1YEARS,6MONTH,21DAYS,</v>
      </c>
      <c r="I314" s="58">
        <v>45189</v>
      </c>
      <c r="J314" s="21" t="s">
        <v>809</v>
      </c>
      <c r="K314" s="22" t="s">
        <v>808</v>
      </c>
      <c r="L314" s="60">
        <v>32000</v>
      </c>
      <c r="M314" s="23">
        <f t="shared" si="14"/>
        <v>173.75565610859729</v>
      </c>
    </row>
    <row r="315" spans="1:13" ht="13.2" x14ac:dyDescent="0.3">
      <c r="A315" s="20">
        <v>310</v>
      </c>
      <c r="B315" s="29" t="s">
        <v>972</v>
      </c>
      <c r="C315" s="30" t="s">
        <v>1457</v>
      </c>
      <c r="D315" s="41" t="s">
        <v>359</v>
      </c>
      <c r="E315" s="40">
        <f t="shared" si="13"/>
        <v>9</v>
      </c>
      <c r="F315" s="36" t="s">
        <v>1780</v>
      </c>
      <c r="G315" s="54" t="s">
        <v>791</v>
      </c>
      <c r="H315" s="56" t="str">
        <f t="shared" ca="1" si="15"/>
        <v>1YEARS,6MONTH,7DAYS,</v>
      </c>
      <c r="I315" s="58">
        <v>45202</v>
      </c>
      <c r="J315" s="21" t="s">
        <v>809</v>
      </c>
      <c r="K315" s="22" t="s">
        <v>808</v>
      </c>
      <c r="L315" s="60">
        <v>32000</v>
      </c>
      <c r="M315" s="23">
        <f t="shared" si="14"/>
        <v>173.75565610859729</v>
      </c>
    </row>
    <row r="316" spans="1:13" ht="13.2" x14ac:dyDescent="0.3">
      <c r="A316" s="20">
        <v>311</v>
      </c>
      <c r="B316" s="29" t="s">
        <v>973</v>
      </c>
      <c r="C316" s="30" t="s">
        <v>1458</v>
      </c>
      <c r="D316" s="41" t="s">
        <v>359</v>
      </c>
      <c r="E316" s="40">
        <f t="shared" si="13"/>
        <v>9</v>
      </c>
      <c r="F316" s="36" t="s">
        <v>1780</v>
      </c>
      <c r="G316" s="54" t="s">
        <v>791</v>
      </c>
      <c r="H316" s="56" t="str">
        <f t="shared" ca="1" si="15"/>
        <v>0YEARS,8MONTH,9DAYS,</v>
      </c>
      <c r="I316" s="58">
        <v>45505</v>
      </c>
      <c r="J316" s="21" t="s">
        <v>809</v>
      </c>
      <c r="K316" s="22" t="s">
        <v>808</v>
      </c>
      <c r="L316" s="60">
        <v>32000</v>
      </c>
      <c r="M316" s="23">
        <f t="shared" si="14"/>
        <v>173.75565610859729</v>
      </c>
    </row>
    <row r="317" spans="1:13" ht="13.2" x14ac:dyDescent="0.3">
      <c r="A317" s="20">
        <v>312</v>
      </c>
      <c r="B317" s="29" t="s">
        <v>974</v>
      </c>
      <c r="C317" s="30" t="s">
        <v>1459</v>
      </c>
      <c r="D317" s="41" t="s">
        <v>359</v>
      </c>
      <c r="E317" s="40">
        <f t="shared" si="13"/>
        <v>9</v>
      </c>
      <c r="F317" s="36" t="s">
        <v>1780</v>
      </c>
      <c r="G317" s="54" t="s">
        <v>791</v>
      </c>
      <c r="H317" s="56" t="str">
        <f t="shared" ca="1" si="15"/>
        <v>1YEARS,1MONTH,28DAYS,</v>
      </c>
      <c r="I317" s="58">
        <v>45335</v>
      </c>
      <c r="J317" s="21" t="s">
        <v>809</v>
      </c>
      <c r="K317" s="22" t="s">
        <v>808</v>
      </c>
      <c r="L317" s="60">
        <v>32000</v>
      </c>
      <c r="M317" s="23">
        <f t="shared" si="14"/>
        <v>173.75565610859729</v>
      </c>
    </row>
    <row r="318" spans="1:13" ht="13.2" x14ac:dyDescent="0.3">
      <c r="A318" s="20">
        <v>313</v>
      </c>
      <c r="B318" s="29" t="s">
        <v>975</v>
      </c>
      <c r="C318" s="30" t="s">
        <v>1460</v>
      </c>
      <c r="D318" s="41" t="s">
        <v>359</v>
      </c>
      <c r="E318" s="40">
        <f t="shared" si="13"/>
        <v>9</v>
      </c>
      <c r="F318" s="36" t="s">
        <v>1780</v>
      </c>
      <c r="G318" s="54" t="s">
        <v>791</v>
      </c>
      <c r="H318" s="56" t="str">
        <f t="shared" ca="1" si="15"/>
        <v>0YEARS,10MONTH,27DAYS,</v>
      </c>
      <c r="I318" s="58">
        <v>45426</v>
      </c>
      <c r="J318" s="21" t="s">
        <v>809</v>
      </c>
      <c r="K318" s="22" t="s">
        <v>808</v>
      </c>
      <c r="L318" s="60">
        <v>32000</v>
      </c>
      <c r="M318" s="23">
        <f t="shared" si="14"/>
        <v>173.75565610859729</v>
      </c>
    </row>
    <row r="319" spans="1:13" ht="13.2" x14ac:dyDescent="0.3">
      <c r="A319" s="20">
        <v>314</v>
      </c>
      <c r="B319" s="29" t="s">
        <v>976</v>
      </c>
      <c r="C319" s="30" t="s">
        <v>1461</v>
      </c>
      <c r="D319" s="41" t="s">
        <v>359</v>
      </c>
      <c r="E319" s="40">
        <f t="shared" si="13"/>
        <v>9</v>
      </c>
      <c r="F319" s="36" t="s">
        <v>1768</v>
      </c>
      <c r="G319" s="54" t="s">
        <v>1802</v>
      </c>
      <c r="H319" s="56" t="str">
        <f t="shared" ca="1" si="15"/>
        <v>0YEARS,11MONTH,8DAYS,</v>
      </c>
      <c r="I319" s="58">
        <v>45414</v>
      </c>
      <c r="J319" s="21" t="s">
        <v>809</v>
      </c>
      <c r="K319" s="22" t="s">
        <v>808</v>
      </c>
      <c r="L319" s="60">
        <v>33280</v>
      </c>
      <c r="M319" s="23">
        <f t="shared" si="14"/>
        <v>180.70588235294119</v>
      </c>
    </row>
    <row r="320" spans="1:13" ht="13.2" x14ac:dyDescent="0.3">
      <c r="A320" s="20">
        <v>315</v>
      </c>
      <c r="B320" s="29" t="s">
        <v>977</v>
      </c>
      <c r="C320" s="30" t="s">
        <v>1462</v>
      </c>
      <c r="D320" s="41" t="s">
        <v>359</v>
      </c>
      <c r="E320" s="40">
        <f t="shared" si="13"/>
        <v>9</v>
      </c>
      <c r="F320" s="36" t="s">
        <v>765</v>
      </c>
      <c r="G320" s="54" t="s">
        <v>1802</v>
      </c>
      <c r="H320" s="56" t="str">
        <f t="shared" ca="1" si="15"/>
        <v>1YEARS,3MONTH,22DAYS,</v>
      </c>
      <c r="I320" s="58">
        <v>45279</v>
      </c>
      <c r="J320" s="21" t="s">
        <v>809</v>
      </c>
      <c r="K320" s="22" t="s">
        <v>808</v>
      </c>
      <c r="L320" s="60">
        <v>32000</v>
      </c>
      <c r="M320" s="23">
        <f t="shared" si="14"/>
        <v>173.75565610859729</v>
      </c>
    </row>
    <row r="321" spans="1:13" ht="13.2" x14ac:dyDescent="0.3">
      <c r="A321" s="20">
        <v>316</v>
      </c>
      <c r="B321" s="29" t="s">
        <v>978</v>
      </c>
      <c r="C321" s="30" t="s">
        <v>1463</v>
      </c>
      <c r="D321" s="41" t="s">
        <v>359</v>
      </c>
      <c r="E321" s="40">
        <f t="shared" si="13"/>
        <v>9</v>
      </c>
      <c r="F321" s="36" t="s">
        <v>765</v>
      </c>
      <c r="G321" s="54" t="s">
        <v>793</v>
      </c>
      <c r="H321" s="56" t="str">
        <f t="shared" ca="1" si="15"/>
        <v>2YEARS,10MONTH,2DAYS,</v>
      </c>
      <c r="I321" s="58">
        <v>44720</v>
      </c>
      <c r="J321" s="21" t="s">
        <v>809</v>
      </c>
      <c r="K321" s="22" t="s">
        <v>808</v>
      </c>
      <c r="L321" s="60">
        <v>32000</v>
      </c>
      <c r="M321" s="23">
        <f t="shared" si="14"/>
        <v>173.75565610859729</v>
      </c>
    </row>
    <row r="322" spans="1:13" ht="13.2" x14ac:dyDescent="0.3">
      <c r="A322" s="20">
        <v>317</v>
      </c>
      <c r="B322" s="29" t="s">
        <v>979</v>
      </c>
      <c r="C322" s="30" t="s">
        <v>1464</v>
      </c>
      <c r="D322" s="41" t="s">
        <v>359</v>
      </c>
      <c r="E322" s="40">
        <f t="shared" si="13"/>
        <v>9</v>
      </c>
      <c r="F322" s="36" t="s">
        <v>765</v>
      </c>
      <c r="G322" s="54" t="s">
        <v>793</v>
      </c>
      <c r="H322" s="56" t="str">
        <f t="shared" ca="1" si="15"/>
        <v>0YEARS,8MONTH,1DAYS,</v>
      </c>
      <c r="I322" s="58">
        <v>45513</v>
      </c>
      <c r="J322" s="21" t="s">
        <v>809</v>
      </c>
      <c r="K322" s="22" t="s">
        <v>808</v>
      </c>
      <c r="L322" s="60">
        <v>32000</v>
      </c>
      <c r="M322" s="23">
        <f t="shared" si="14"/>
        <v>173.75565610859729</v>
      </c>
    </row>
    <row r="323" spans="1:13" ht="13.2" x14ac:dyDescent="0.3">
      <c r="A323" s="20">
        <v>318</v>
      </c>
      <c r="B323" s="29" t="s">
        <v>980</v>
      </c>
      <c r="C323" s="30" t="s">
        <v>1465</v>
      </c>
      <c r="D323" s="41" t="s">
        <v>359</v>
      </c>
      <c r="E323" s="40">
        <f t="shared" si="13"/>
        <v>9</v>
      </c>
      <c r="F323" s="36" t="s">
        <v>738</v>
      </c>
      <c r="G323" s="54" t="s">
        <v>794</v>
      </c>
      <c r="H323" s="56" t="str">
        <f t="shared" ca="1" si="15"/>
        <v>11YEARS,3MONTH,7DAYS,</v>
      </c>
      <c r="I323" s="58">
        <v>41642</v>
      </c>
      <c r="J323" s="21" t="s">
        <v>809</v>
      </c>
      <c r="K323" s="22" t="s">
        <v>808</v>
      </c>
      <c r="L323" s="60">
        <v>33280</v>
      </c>
      <c r="M323" s="23">
        <f t="shared" si="14"/>
        <v>180.70588235294119</v>
      </c>
    </row>
    <row r="324" spans="1:13" ht="13.2" x14ac:dyDescent="0.3">
      <c r="A324" s="20">
        <v>319</v>
      </c>
      <c r="B324" s="29" t="s">
        <v>981</v>
      </c>
      <c r="C324" s="30" t="s">
        <v>1466</v>
      </c>
      <c r="D324" s="41" t="s">
        <v>359</v>
      </c>
      <c r="E324" s="40">
        <f t="shared" si="13"/>
        <v>9</v>
      </c>
      <c r="F324" s="36" t="s">
        <v>765</v>
      </c>
      <c r="G324" s="54" t="s">
        <v>794</v>
      </c>
      <c r="H324" s="56" t="str">
        <f t="shared" ca="1" si="15"/>
        <v>16YEARS,3MONTH,21DAYS,</v>
      </c>
      <c r="I324" s="58">
        <v>39802</v>
      </c>
      <c r="J324" s="21" t="s">
        <v>809</v>
      </c>
      <c r="K324" s="22" t="s">
        <v>808</v>
      </c>
      <c r="L324" s="60">
        <v>32000</v>
      </c>
      <c r="M324" s="23">
        <f t="shared" si="14"/>
        <v>173.75565610859729</v>
      </c>
    </row>
    <row r="325" spans="1:13" ht="13.2" x14ac:dyDescent="0.3">
      <c r="A325" s="20">
        <v>320</v>
      </c>
      <c r="B325" s="29" t="s">
        <v>982</v>
      </c>
      <c r="C325" s="30" t="s">
        <v>1413</v>
      </c>
      <c r="D325" s="41" t="s">
        <v>359</v>
      </c>
      <c r="E325" s="40">
        <f t="shared" si="13"/>
        <v>9</v>
      </c>
      <c r="F325" s="36" t="s">
        <v>738</v>
      </c>
      <c r="G325" s="54" t="s">
        <v>794</v>
      </c>
      <c r="H325" s="56" t="str">
        <f t="shared" ca="1" si="15"/>
        <v>4YEARS,5MONTH,15DAYS,</v>
      </c>
      <c r="I325" s="58">
        <v>44130</v>
      </c>
      <c r="J325" s="21" t="s">
        <v>809</v>
      </c>
      <c r="K325" s="22" t="s">
        <v>808</v>
      </c>
      <c r="L325" s="60">
        <v>33280</v>
      </c>
      <c r="M325" s="23">
        <f t="shared" si="14"/>
        <v>180.70588235294119</v>
      </c>
    </row>
    <row r="326" spans="1:13" ht="13.2" x14ac:dyDescent="0.3">
      <c r="A326" s="20">
        <v>321</v>
      </c>
      <c r="B326" s="29" t="s">
        <v>983</v>
      </c>
      <c r="C326" s="30" t="s">
        <v>1467</v>
      </c>
      <c r="D326" s="41" t="s">
        <v>359</v>
      </c>
      <c r="E326" s="40">
        <f t="shared" ref="E326:E389" si="16">VLOOKUP(L326,$P$6:$Q$12,2,TRUE)</f>
        <v>9</v>
      </c>
      <c r="F326" s="36" t="s">
        <v>738</v>
      </c>
      <c r="G326" s="54" t="s">
        <v>794</v>
      </c>
      <c r="H326" s="56" t="str">
        <f t="shared" ca="1" si="15"/>
        <v>1YEARS,8MONTH,20DAYS,</v>
      </c>
      <c r="I326" s="58">
        <v>45128</v>
      </c>
      <c r="J326" s="21" t="s">
        <v>809</v>
      </c>
      <c r="K326" s="22" t="s">
        <v>808</v>
      </c>
      <c r="L326" s="60">
        <v>33280</v>
      </c>
      <c r="M326" s="23">
        <f t="shared" ref="M326:M389" si="17">(L326*12)/52/42.5</f>
        <v>180.70588235294119</v>
      </c>
    </row>
    <row r="327" spans="1:13" ht="13.2" x14ac:dyDescent="0.3">
      <c r="A327" s="20">
        <v>322</v>
      </c>
      <c r="B327" s="29" t="s">
        <v>984</v>
      </c>
      <c r="C327" s="30" t="s">
        <v>1468</v>
      </c>
      <c r="D327" s="41" t="s">
        <v>359</v>
      </c>
      <c r="E327" s="40">
        <f t="shared" si="16"/>
        <v>9</v>
      </c>
      <c r="F327" s="36" t="s">
        <v>1781</v>
      </c>
      <c r="G327" s="54" t="s">
        <v>794</v>
      </c>
      <c r="H327" s="56" t="str">
        <f t="shared" ca="1" si="15"/>
        <v>0YEARS,10MONTH,9DAYS,</v>
      </c>
      <c r="I327" s="58">
        <v>45444</v>
      </c>
      <c r="J327" s="21" t="s">
        <v>809</v>
      </c>
      <c r="K327" s="22" t="s">
        <v>808</v>
      </c>
      <c r="L327" s="60">
        <v>33280</v>
      </c>
      <c r="M327" s="23">
        <f t="shared" si="17"/>
        <v>180.70588235294119</v>
      </c>
    </row>
    <row r="328" spans="1:13" ht="13.2" x14ac:dyDescent="0.3">
      <c r="A328" s="20">
        <v>323</v>
      </c>
      <c r="B328" s="29" t="s">
        <v>985</v>
      </c>
      <c r="C328" s="30" t="s">
        <v>1469</v>
      </c>
      <c r="D328" s="41" t="s">
        <v>359</v>
      </c>
      <c r="E328" s="40">
        <f t="shared" si="16"/>
        <v>9</v>
      </c>
      <c r="F328" s="36" t="s">
        <v>724</v>
      </c>
      <c r="G328" s="54" t="s">
        <v>796</v>
      </c>
      <c r="H328" s="56" t="str">
        <f t="shared" ca="1" si="15"/>
        <v>4YEARS,0MONTH,9DAYS,</v>
      </c>
      <c r="I328" s="58">
        <v>44287</v>
      </c>
      <c r="J328" s="21" t="s">
        <v>809</v>
      </c>
      <c r="K328" s="22" t="s">
        <v>808</v>
      </c>
      <c r="L328" s="60">
        <v>33780</v>
      </c>
      <c r="M328" s="23">
        <f t="shared" si="17"/>
        <v>183.42081447963801</v>
      </c>
    </row>
    <row r="329" spans="1:13" ht="13.2" x14ac:dyDescent="0.3">
      <c r="A329" s="20">
        <v>324</v>
      </c>
      <c r="B329" s="29" t="s">
        <v>986</v>
      </c>
      <c r="C329" s="30" t="s">
        <v>1470</v>
      </c>
      <c r="D329" s="41" t="s">
        <v>359</v>
      </c>
      <c r="E329" s="40">
        <f t="shared" si="16"/>
        <v>9</v>
      </c>
      <c r="F329" s="36" t="s">
        <v>1782</v>
      </c>
      <c r="G329" s="54" t="s">
        <v>796</v>
      </c>
      <c r="H329" s="56" t="str">
        <f t="shared" ca="1" si="15"/>
        <v>16YEARS,3MONTH,29DAYS,</v>
      </c>
      <c r="I329" s="58">
        <v>39794</v>
      </c>
      <c r="J329" s="21" t="s">
        <v>809</v>
      </c>
      <c r="K329" s="22" t="s">
        <v>808</v>
      </c>
      <c r="L329" s="60">
        <v>33780</v>
      </c>
      <c r="M329" s="23">
        <f t="shared" si="17"/>
        <v>183.42081447963801</v>
      </c>
    </row>
    <row r="330" spans="1:13" ht="13.2" x14ac:dyDescent="0.3">
      <c r="A330" s="20">
        <v>325</v>
      </c>
      <c r="B330" s="29" t="s">
        <v>987</v>
      </c>
      <c r="C330" s="30" t="s">
        <v>1471</v>
      </c>
      <c r="D330" s="41" t="s">
        <v>359</v>
      </c>
      <c r="E330" s="40">
        <f t="shared" si="16"/>
        <v>9</v>
      </c>
      <c r="F330" s="36" t="s">
        <v>1783</v>
      </c>
      <c r="G330" s="54" t="s">
        <v>796</v>
      </c>
      <c r="H330" s="56" t="str">
        <f t="shared" ca="1" si="15"/>
        <v>12YEARS,11MONTH,1DAYS,</v>
      </c>
      <c r="I330" s="58">
        <v>41038</v>
      </c>
      <c r="J330" s="21" t="s">
        <v>809</v>
      </c>
      <c r="K330" s="22" t="s">
        <v>808</v>
      </c>
      <c r="L330" s="60">
        <v>33780</v>
      </c>
      <c r="M330" s="23">
        <f t="shared" si="17"/>
        <v>183.42081447963801</v>
      </c>
    </row>
    <row r="331" spans="1:13" ht="13.2" x14ac:dyDescent="0.3">
      <c r="A331" s="20">
        <v>326</v>
      </c>
      <c r="B331" s="29" t="s">
        <v>988</v>
      </c>
      <c r="C331" s="30" t="s">
        <v>1472</v>
      </c>
      <c r="D331" s="41" t="s">
        <v>359</v>
      </c>
      <c r="E331" s="40">
        <f t="shared" si="16"/>
        <v>9</v>
      </c>
      <c r="F331" s="36" t="s">
        <v>1783</v>
      </c>
      <c r="G331" s="54" t="s">
        <v>796</v>
      </c>
      <c r="H331" s="56" t="str">
        <f t="shared" ca="1" si="15"/>
        <v>12YEARS,10MONTH,8DAYS,</v>
      </c>
      <c r="I331" s="58">
        <v>41062</v>
      </c>
      <c r="J331" s="21" t="s">
        <v>809</v>
      </c>
      <c r="K331" s="22" t="s">
        <v>808</v>
      </c>
      <c r="L331" s="60">
        <v>33280</v>
      </c>
      <c r="M331" s="23">
        <f t="shared" si="17"/>
        <v>180.70588235294119</v>
      </c>
    </row>
    <row r="332" spans="1:13" ht="13.2" x14ac:dyDescent="0.3">
      <c r="A332" s="20">
        <v>327</v>
      </c>
      <c r="B332" s="29" t="s">
        <v>989</v>
      </c>
      <c r="C332" s="30" t="s">
        <v>1473</v>
      </c>
      <c r="D332" s="41" t="s">
        <v>359</v>
      </c>
      <c r="E332" s="40">
        <f t="shared" si="16"/>
        <v>9</v>
      </c>
      <c r="F332" s="36" t="s">
        <v>1783</v>
      </c>
      <c r="G332" s="54" t="s">
        <v>796</v>
      </c>
      <c r="H332" s="56" t="str">
        <f t="shared" ca="1" si="15"/>
        <v>12YEARS,9MONTH,4DAYS,</v>
      </c>
      <c r="I332" s="58">
        <v>41096</v>
      </c>
      <c r="J332" s="21" t="s">
        <v>809</v>
      </c>
      <c r="K332" s="22" t="s">
        <v>808</v>
      </c>
      <c r="L332" s="60">
        <v>33280</v>
      </c>
      <c r="M332" s="23">
        <f t="shared" si="17"/>
        <v>180.70588235294119</v>
      </c>
    </row>
    <row r="333" spans="1:13" ht="13.2" x14ac:dyDescent="0.3">
      <c r="A333" s="20">
        <v>328</v>
      </c>
      <c r="B333" s="29" t="s">
        <v>990</v>
      </c>
      <c r="C333" s="30" t="s">
        <v>1474</v>
      </c>
      <c r="D333" s="41" t="s">
        <v>359</v>
      </c>
      <c r="E333" s="40">
        <f t="shared" si="16"/>
        <v>9</v>
      </c>
      <c r="F333" s="36" t="s">
        <v>1784</v>
      </c>
      <c r="G333" s="54" t="s">
        <v>796</v>
      </c>
      <c r="H333" s="56" t="str">
        <f t="shared" ca="1" si="15"/>
        <v>4YEARS,9MONTH,8DAYS,</v>
      </c>
      <c r="I333" s="58">
        <v>44014</v>
      </c>
      <c r="J333" s="21" t="s">
        <v>809</v>
      </c>
      <c r="K333" s="22" t="s">
        <v>808</v>
      </c>
      <c r="L333" s="60">
        <v>33280</v>
      </c>
      <c r="M333" s="23">
        <f t="shared" si="17"/>
        <v>180.70588235294119</v>
      </c>
    </row>
    <row r="334" spans="1:13" ht="13.2" x14ac:dyDescent="0.3">
      <c r="A334" s="20">
        <v>329</v>
      </c>
      <c r="B334" s="29" t="s">
        <v>991</v>
      </c>
      <c r="C334" s="30" t="s">
        <v>1475</v>
      </c>
      <c r="D334" s="41" t="s">
        <v>359</v>
      </c>
      <c r="E334" s="40">
        <f t="shared" si="16"/>
        <v>9</v>
      </c>
      <c r="F334" s="36" t="s">
        <v>1783</v>
      </c>
      <c r="G334" s="54" t="s">
        <v>796</v>
      </c>
      <c r="H334" s="56" t="str">
        <f t="shared" ca="1" si="15"/>
        <v>10YEARS,11MONTH,7DAYS,</v>
      </c>
      <c r="I334" s="58">
        <v>41762</v>
      </c>
      <c r="J334" s="21" t="s">
        <v>809</v>
      </c>
      <c r="K334" s="22" t="s">
        <v>808</v>
      </c>
      <c r="L334" s="60">
        <v>33280</v>
      </c>
      <c r="M334" s="23">
        <f t="shared" si="17"/>
        <v>180.70588235294119</v>
      </c>
    </row>
    <row r="335" spans="1:13" ht="13.2" x14ac:dyDescent="0.3">
      <c r="A335" s="20">
        <v>330</v>
      </c>
      <c r="B335" s="29" t="s">
        <v>992</v>
      </c>
      <c r="C335" s="30" t="s">
        <v>1476</v>
      </c>
      <c r="D335" s="41" t="s">
        <v>359</v>
      </c>
      <c r="E335" s="40">
        <f t="shared" si="16"/>
        <v>9</v>
      </c>
      <c r="F335" s="36" t="s">
        <v>1784</v>
      </c>
      <c r="G335" s="54" t="s">
        <v>796</v>
      </c>
      <c r="H335" s="56" t="str">
        <f t="shared" ca="1" si="15"/>
        <v>4YEARS,2MONTH,9DAYS,</v>
      </c>
      <c r="I335" s="58">
        <v>44228</v>
      </c>
      <c r="J335" s="21" t="s">
        <v>809</v>
      </c>
      <c r="K335" s="22" t="s">
        <v>808</v>
      </c>
      <c r="L335" s="60">
        <v>33280</v>
      </c>
      <c r="M335" s="23">
        <f t="shared" si="17"/>
        <v>180.70588235294119</v>
      </c>
    </row>
    <row r="336" spans="1:13" ht="13.2" x14ac:dyDescent="0.3">
      <c r="A336" s="20">
        <v>331</v>
      </c>
      <c r="B336" s="29" t="s">
        <v>993</v>
      </c>
      <c r="C336" s="30" t="s">
        <v>1477</v>
      </c>
      <c r="D336" s="41" t="s">
        <v>359</v>
      </c>
      <c r="E336" s="40">
        <f t="shared" si="16"/>
        <v>9</v>
      </c>
      <c r="F336" s="36" t="s">
        <v>1784</v>
      </c>
      <c r="G336" s="54" t="s">
        <v>796</v>
      </c>
      <c r="H336" s="56" t="str">
        <f t="shared" ca="1" si="15"/>
        <v>7YEARS,7MONTH,26DAYS,</v>
      </c>
      <c r="I336" s="58">
        <v>42962</v>
      </c>
      <c r="J336" s="21" t="s">
        <v>809</v>
      </c>
      <c r="K336" s="22" t="s">
        <v>808</v>
      </c>
      <c r="L336" s="60">
        <v>33780</v>
      </c>
      <c r="M336" s="23">
        <f t="shared" si="17"/>
        <v>183.42081447963801</v>
      </c>
    </row>
    <row r="337" spans="1:13" ht="13.2" x14ac:dyDescent="0.3">
      <c r="A337" s="20">
        <v>332</v>
      </c>
      <c r="B337" s="29" t="s">
        <v>994</v>
      </c>
      <c r="C337" s="30" t="s">
        <v>1478</v>
      </c>
      <c r="D337" s="41" t="s">
        <v>359</v>
      </c>
      <c r="E337" s="40">
        <f t="shared" si="16"/>
        <v>9</v>
      </c>
      <c r="F337" s="36" t="s">
        <v>1784</v>
      </c>
      <c r="G337" s="54" t="s">
        <v>796</v>
      </c>
      <c r="H337" s="56" t="str">
        <f t="shared" ca="1" si="15"/>
        <v>7YEARS,7MONTH,4DAYS,</v>
      </c>
      <c r="I337" s="58">
        <v>42984</v>
      </c>
      <c r="J337" s="21" t="s">
        <v>809</v>
      </c>
      <c r="K337" s="22" t="s">
        <v>808</v>
      </c>
      <c r="L337" s="60">
        <v>33280</v>
      </c>
      <c r="M337" s="23">
        <f t="shared" si="17"/>
        <v>180.70588235294119</v>
      </c>
    </row>
    <row r="338" spans="1:13" ht="13.2" x14ac:dyDescent="0.3">
      <c r="A338" s="20">
        <v>333</v>
      </c>
      <c r="B338" s="29" t="s">
        <v>995</v>
      </c>
      <c r="C338" s="30" t="s">
        <v>1479</v>
      </c>
      <c r="D338" s="41" t="s">
        <v>359</v>
      </c>
      <c r="E338" s="40">
        <f t="shared" si="16"/>
        <v>9</v>
      </c>
      <c r="F338" s="36" t="s">
        <v>1784</v>
      </c>
      <c r="G338" s="54" t="s">
        <v>796</v>
      </c>
      <c r="H338" s="56" t="str">
        <f t="shared" ca="1" si="15"/>
        <v>6YEARS,10MONTH,9DAYS,</v>
      </c>
      <c r="I338" s="58">
        <v>43252</v>
      </c>
      <c r="J338" s="21" t="s">
        <v>809</v>
      </c>
      <c r="K338" s="22" t="s">
        <v>808</v>
      </c>
      <c r="L338" s="60">
        <v>33280</v>
      </c>
      <c r="M338" s="23">
        <f t="shared" si="17"/>
        <v>180.70588235294119</v>
      </c>
    </row>
    <row r="339" spans="1:13" ht="13.2" x14ac:dyDescent="0.3">
      <c r="A339" s="20">
        <v>334</v>
      </c>
      <c r="B339" s="29" t="s">
        <v>996</v>
      </c>
      <c r="C339" s="30" t="s">
        <v>1480</v>
      </c>
      <c r="D339" s="41" t="s">
        <v>359</v>
      </c>
      <c r="E339" s="40">
        <f t="shared" si="16"/>
        <v>9</v>
      </c>
      <c r="F339" s="36" t="s">
        <v>1784</v>
      </c>
      <c r="G339" s="54" t="s">
        <v>796</v>
      </c>
      <c r="H339" s="56" t="str">
        <f t="shared" ca="1" si="15"/>
        <v>6YEARS,10MONTH,6DAYS,</v>
      </c>
      <c r="I339" s="58">
        <v>43255</v>
      </c>
      <c r="J339" s="21" t="s">
        <v>809</v>
      </c>
      <c r="K339" s="22" t="s">
        <v>808</v>
      </c>
      <c r="L339" s="60">
        <v>33280</v>
      </c>
      <c r="M339" s="23">
        <f t="shared" si="17"/>
        <v>180.70588235294119</v>
      </c>
    </row>
    <row r="340" spans="1:13" ht="13.2" x14ac:dyDescent="0.3">
      <c r="A340" s="20">
        <v>335</v>
      </c>
      <c r="B340" s="29" t="s">
        <v>997</v>
      </c>
      <c r="C340" s="30" t="s">
        <v>1481</v>
      </c>
      <c r="D340" s="41" t="s">
        <v>359</v>
      </c>
      <c r="E340" s="40">
        <f t="shared" si="16"/>
        <v>9</v>
      </c>
      <c r="F340" s="36" t="s">
        <v>1784</v>
      </c>
      <c r="G340" s="54" t="s">
        <v>796</v>
      </c>
      <c r="H340" s="56" t="str">
        <f t="shared" ca="1" si="15"/>
        <v>6YEARS,10MONTH,5DAYS,</v>
      </c>
      <c r="I340" s="58">
        <v>43256</v>
      </c>
      <c r="J340" s="21" t="s">
        <v>809</v>
      </c>
      <c r="K340" s="22" t="s">
        <v>808</v>
      </c>
      <c r="L340" s="60">
        <v>33280</v>
      </c>
      <c r="M340" s="23">
        <f t="shared" si="17"/>
        <v>180.70588235294119</v>
      </c>
    </row>
    <row r="341" spans="1:13" ht="13.2" x14ac:dyDescent="0.3">
      <c r="A341" s="20">
        <v>336</v>
      </c>
      <c r="B341" s="52" t="s">
        <v>998</v>
      </c>
      <c r="C341" s="49" t="s">
        <v>1482</v>
      </c>
      <c r="D341" s="42" t="s">
        <v>359</v>
      </c>
      <c r="E341" s="40">
        <f t="shared" si="16"/>
        <v>9</v>
      </c>
      <c r="F341" s="37" t="s">
        <v>1784</v>
      </c>
      <c r="G341" s="55" t="s">
        <v>796</v>
      </c>
      <c r="H341" s="57" t="str">
        <f t="shared" ca="1" si="15"/>
        <v>6YEARS,7MONTH,0DAYS,</v>
      </c>
      <c r="I341" s="59">
        <v>43353</v>
      </c>
      <c r="J341" s="21" t="s">
        <v>809</v>
      </c>
      <c r="K341" s="22" t="s">
        <v>808</v>
      </c>
      <c r="L341" s="61">
        <v>33280</v>
      </c>
      <c r="M341" s="38">
        <f t="shared" si="17"/>
        <v>180.70588235294119</v>
      </c>
    </row>
    <row r="342" spans="1:13" ht="13.2" x14ac:dyDescent="0.3">
      <c r="A342" s="20">
        <v>337</v>
      </c>
      <c r="B342" s="29" t="s">
        <v>999</v>
      </c>
      <c r="C342" s="30" t="s">
        <v>1483</v>
      </c>
      <c r="D342" s="42" t="s">
        <v>359</v>
      </c>
      <c r="E342" s="40">
        <f t="shared" si="16"/>
        <v>9</v>
      </c>
      <c r="F342" s="36" t="s">
        <v>1784</v>
      </c>
      <c r="G342" s="54" t="s">
        <v>796</v>
      </c>
      <c r="H342" s="56" t="str">
        <f t="shared" ca="1" si="15"/>
        <v>1YEARS,8MONTH,5DAYS,</v>
      </c>
      <c r="I342" s="58">
        <v>45143</v>
      </c>
      <c r="J342" s="21" t="s">
        <v>809</v>
      </c>
      <c r="K342" s="22" t="s">
        <v>808</v>
      </c>
      <c r="L342" s="60">
        <v>33280</v>
      </c>
      <c r="M342" s="38">
        <f t="shared" si="17"/>
        <v>180.70588235294119</v>
      </c>
    </row>
    <row r="343" spans="1:13" ht="13.2" x14ac:dyDescent="0.3">
      <c r="A343" s="20">
        <v>338</v>
      </c>
      <c r="B343" s="29" t="s">
        <v>1000</v>
      </c>
      <c r="C343" s="30" t="s">
        <v>1484</v>
      </c>
      <c r="D343" s="42" t="s">
        <v>359</v>
      </c>
      <c r="E343" s="40">
        <f t="shared" si="16"/>
        <v>9</v>
      </c>
      <c r="F343" s="36" t="s">
        <v>1784</v>
      </c>
      <c r="G343" s="54" t="s">
        <v>796</v>
      </c>
      <c r="H343" s="56" t="str">
        <f t="shared" ca="1" si="15"/>
        <v>1YEARS,5MONTH,2DAYS,</v>
      </c>
      <c r="I343" s="58">
        <v>45238</v>
      </c>
      <c r="J343" s="21" t="s">
        <v>809</v>
      </c>
      <c r="K343" s="22" t="s">
        <v>808</v>
      </c>
      <c r="L343" s="60">
        <v>33280</v>
      </c>
      <c r="M343" s="38">
        <f t="shared" si="17"/>
        <v>180.70588235294119</v>
      </c>
    </row>
    <row r="344" spans="1:13" ht="13.2" x14ac:dyDescent="0.3">
      <c r="A344" s="20">
        <v>339</v>
      </c>
      <c r="B344" s="29" t="s">
        <v>1001</v>
      </c>
      <c r="C344" s="30" t="s">
        <v>1485</v>
      </c>
      <c r="D344" s="42" t="s">
        <v>359</v>
      </c>
      <c r="E344" s="40">
        <f t="shared" si="16"/>
        <v>9</v>
      </c>
      <c r="F344" s="36" t="s">
        <v>1784</v>
      </c>
      <c r="G344" s="54" t="s">
        <v>796</v>
      </c>
      <c r="H344" s="56" t="str">
        <f t="shared" ca="1" si="15"/>
        <v>1YEARS,8MONTH,5DAYS,</v>
      </c>
      <c r="I344" s="58">
        <v>45143</v>
      </c>
      <c r="J344" s="21" t="s">
        <v>809</v>
      </c>
      <c r="K344" s="22" t="s">
        <v>808</v>
      </c>
      <c r="L344" s="60">
        <v>33280</v>
      </c>
      <c r="M344" s="38">
        <f t="shared" si="17"/>
        <v>180.70588235294119</v>
      </c>
    </row>
    <row r="345" spans="1:13" ht="13.2" x14ac:dyDescent="0.3">
      <c r="A345" s="20">
        <v>340</v>
      </c>
      <c r="B345" s="29" t="s">
        <v>1002</v>
      </c>
      <c r="C345" s="30" t="s">
        <v>1477</v>
      </c>
      <c r="D345" s="42" t="s">
        <v>359</v>
      </c>
      <c r="E345" s="40">
        <f t="shared" si="16"/>
        <v>9</v>
      </c>
      <c r="F345" s="36" t="s">
        <v>1784</v>
      </c>
      <c r="G345" s="54" t="s">
        <v>796</v>
      </c>
      <c r="H345" s="56" t="str">
        <f t="shared" ca="1" si="15"/>
        <v>6YEARS,2MONTH,9DAYS,</v>
      </c>
      <c r="I345" s="58">
        <v>43497</v>
      </c>
      <c r="J345" s="21" t="s">
        <v>809</v>
      </c>
      <c r="K345" s="22" t="s">
        <v>808</v>
      </c>
      <c r="L345" s="60">
        <v>33280</v>
      </c>
      <c r="M345" s="38">
        <f t="shared" si="17"/>
        <v>180.70588235294119</v>
      </c>
    </row>
    <row r="346" spans="1:13" ht="13.2" x14ac:dyDescent="0.3">
      <c r="A346" s="20">
        <v>341</v>
      </c>
      <c r="B346" s="29" t="s">
        <v>1003</v>
      </c>
      <c r="C346" s="30" t="s">
        <v>1486</v>
      </c>
      <c r="D346" s="42" t="s">
        <v>359</v>
      </c>
      <c r="E346" s="40">
        <f t="shared" si="16"/>
        <v>9</v>
      </c>
      <c r="F346" s="36" t="s">
        <v>1784</v>
      </c>
      <c r="G346" s="54" t="s">
        <v>796</v>
      </c>
      <c r="H346" s="56" t="str">
        <f t="shared" ca="1" si="15"/>
        <v>6YEARS,2MONTH,4DAYS,</v>
      </c>
      <c r="I346" s="58">
        <v>43502</v>
      </c>
      <c r="J346" s="21" t="s">
        <v>809</v>
      </c>
      <c r="K346" s="22" t="s">
        <v>808</v>
      </c>
      <c r="L346" s="60">
        <v>33280</v>
      </c>
      <c r="M346" s="38">
        <f t="shared" si="17"/>
        <v>180.70588235294119</v>
      </c>
    </row>
    <row r="347" spans="1:13" ht="13.2" x14ac:dyDescent="0.3">
      <c r="A347" s="20">
        <v>342</v>
      </c>
      <c r="B347" s="29" t="s">
        <v>1004</v>
      </c>
      <c r="C347" s="30" t="s">
        <v>1487</v>
      </c>
      <c r="D347" s="42" t="s">
        <v>359</v>
      </c>
      <c r="E347" s="40">
        <f t="shared" si="16"/>
        <v>9</v>
      </c>
      <c r="F347" s="36" t="s">
        <v>1784</v>
      </c>
      <c r="G347" s="54" t="s">
        <v>796</v>
      </c>
      <c r="H347" s="56" t="str">
        <f t="shared" ca="1" si="15"/>
        <v>6YEARS,2MONTH,4DAYS,</v>
      </c>
      <c r="I347" s="58">
        <v>43502</v>
      </c>
      <c r="J347" s="21" t="s">
        <v>809</v>
      </c>
      <c r="K347" s="22" t="s">
        <v>808</v>
      </c>
      <c r="L347" s="60">
        <v>33280</v>
      </c>
      <c r="M347" s="38">
        <f t="shared" si="17"/>
        <v>180.70588235294119</v>
      </c>
    </row>
    <row r="348" spans="1:13" ht="13.2" x14ac:dyDescent="0.3">
      <c r="A348" s="20">
        <v>343</v>
      </c>
      <c r="B348" s="29" t="s">
        <v>1005</v>
      </c>
      <c r="C348" s="30" t="s">
        <v>1488</v>
      </c>
      <c r="D348" s="42" t="s">
        <v>359</v>
      </c>
      <c r="E348" s="40">
        <f t="shared" si="16"/>
        <v>9</v>
      </c>
      <c r="F348" s="36" t="s">
        <v>1784</v>
      </c>
      <c r="G348" s="54" t="s">
        <v>796</v>
      </c>
      <c r="H348" s="56" t="str">
        <f t="shared" ca="1" si="15"/>
        <v>6YEARS,1MONTH,19DAYS,</v>
      </c>
      <c r="I348" s="58">
        <v>43518</v>
      </c>
      <c r="J348" s="21" t="s">
        <v>809</v>
      </c>
      <c r="K348" s="22" t="s">
        <v>808</v>
      </c>
      <c r="L348" s="60">
        <v>33280</v>
      </c>
      <c r="M348" s="38">
        <f t="shared" si="17"/>
        <v>180.70588235294119</v>
      </c>
    </row>
    <row r="349" spans="1:13" ht="13.2" x14ac:dyDescent="0.3">
      <c r="A349" s="20">
        <v>344</v>
      </c>
      <c r="B349" s="29" t="s">
        <v>1006</v>
      </c>
      <c r="C349" s="30" t="s">
        <v>1489</v>
      </c>
      <c r="D349" s="42" t="s">
        <v>359</v>
      </c>
      <c r="E349" s="40">
        <f t="shared" si="16"/>
        <v>9</v>
      </c>
      <c r="F349" s="36" t="s">
        <v>1784</v>
      </c>
      <c r="G349" s="54" t="s">
        <v>796</v>
      </c>
      <c r="H349" s="56" t="str">
        <f t="shared" ca="1" si="15"/>
        <v>6YEARS,1MONTH,6DAYS,</v>
      </c>
      <c r="I349" s="58">
        <v>43528</v>
      </c>
      <c r="J349" s="21" t="s">
        <v>809</v>
      </c>
      <c r="K349" s="22" t="s">
        <v>808</v>
      </c>
      <c r="L349" s="60">
        <v>33280</v>
      </c>
      <c r="M349" s="38">
        <f t="shared" si="17"/>
        <v>180.70588235294119</v>
      </c>
    </row>
    <row r="350" spans="1:13" ht="13.2" x14ac:dyDescent="0.3">
      <c r="A350" s="20">
        <v>345</v>
      </c>
      <c r="B350" s="29" t="s">
        <v>1007</v>
      </c>
      <c r="C350" s="30" t="s">
        <v>1490</v>
      </c>
      <c r="D350" s="42" t="s">
        <v>359</v>
      </c>
      <c r="E350" s="40">
        <f t="shared" si="16"/>
        <v>9</v>
      </c>
      <c r="F350" s="36" t="s">
        <v>1784</v>
      </c>
      <c r="G350" s="54" t="s">
        <v>796</v>
      </c>
      <c r="H350" s="56" t="str">
        <f t="shared" ca="1" si="15"/>
        <v>1YEARS,8MONTH,5DAYS,</v>
      </c>
      <c r="I350" s="58">
        <v>45143</v>
      </c>
      <c r="J350" s="21" t="s">
        <v>809</v>
      </c>
      <c r="K350" s="22" t="s">
        <v>808</v>
      </c>
      <c r="L350" s="60">
        <v>33280</v>
      </c>
      <c r="M350" s="38">
        <f t="shared" si="17"/>
        <v>180.70588235294119</v>
      </c>
    </row>
    <row r="351" spans="1:13" ht="13.2" x14ac:dyDescent="0.3">
      <c r="A351" s="20">
        <v>346</v>
      </c>
      <c r="B351" s="29" t="s">
        <v>1008</v>
      </c>
      <c r="C351" s="30" t="s">
        <v>1491</v>
      </c>
      <c r="D351" s="42" t="s">
        <v>359</v>
      </c>
      <c r="E351" s="40">
        <f t="shared" si="16"/>
        <v>9</v>
      </c>
      <c r="F351" s="36" t="s">
        <v>1784</v>
      </c>
      <c r="G351" s="54" t="s">
        <v>796</v>
      </c>
      <c r="H351" s="56" t="str">
        <f t="shared" ca="1" si="15"/>
        <v>4YEARS,6MONTH,18DAYS,</v>
      </c>
      <c r="I351" s="58">
        <v>44097</v>
      </c>
      <c r="J351" s="21" t="s">
        <v>809</v>
      </c>
      <c r="K351" s="22" t="s">
        <v>808</v>
      </c>
      <c r="L351" s="60">
        <v>33280</v>
      </c>
      <c r="M351" s="38">
        <f t="shared" si="17"/>
        <v>180.70588235294119</v>
      </c>
    </row>
    <row r="352" spans="1:13" ht="13.2" x14ac:dyDescent="0.3">
      <c r="A352" s="20">
        <v>347</v>
      </c>
      <c r="B352" s="29" t="s">
        <v>1009</v>
      </c>
      <c r="C352" s="30" t="s">
        <v>1489</v>
      </c>
      <c r="D352" s="42" t="s">
        <v>359</v>
      </c>
      <c r="E352" s="40">
        <f t="shared" si="16"/>
        <v>9</v>
      </c>
      <c r="F352" s="36" t="s">
        <v>1784</v>
      </c>
      <c r="G352" s="54" t="s">
        <v>796</v>
      </c>
      <c r="H352" s="56" t="str">
        <f t="shared" ca="1" si="15"/>
        <v>1YEARS,8MONTH,5DAYS,</v>
      </c>
      <c r="I352" s="58">
        <v>45143</v>
      </c>
      <c r="J352" s="21" t="s">
        <v>809</v>
      </c>
      <c r="K352" s="22" t="s">
        <v>808</v>
      </c>
      <c r="L352" s="60">
        <v>33280</v>
      </c>
      <c r="M352" s="38">
        <f t="shared" si="17"/>
        <v>180.70588235294119</v>
      </c>
    </row>
    <row r="353" spans="1:13" ht="13.2" x14ac:dyDescent="0.3">
      <c r="A353" s="20">
        <v>348</v>
      </c>
      <c r="B353" s="29" t="s">
        <v>1010</v>
      </c>
      <c r="C353" s="30" t="s">
        <v>1492</v>
      </c>
      <c r="D353" s="42" t="s">
        <v>359</v>
      </c>
      <c r="E353" s="40">
        <f t="shared" si="16"/>
        <v>9</v>
      </c>
      <c r="F353" s="36" t="s">
        <v>750</v>
      </c>
      <c r="G353" s="54" t="s">
        <v>796</v>
      </c>
      <c r="H353" s="56" t="str">
        <f t="shared" ca="1" si="15"/>
        <v>4YEARS,2MONTH,0DAYS,</v>
      </c>
      <c r="I353" s="58">
        <v>44237</v>
      </c>
      <c r="J353" s="21" t="s">
        <v>809</v>
      </c>
      <c r="K353" s="22" t="s">
        <v>808</v>
      </c>
      <c r="L353" s="60">
        <v>33780</v>
      </c>
      <c r="M353" s="38">
        <f t="shared" si="17"/>
        <v>183.42081447963801</v>
      </c>
    </row>
    <row r="354" spans="1:13" ht="13.2" x14ac:dyDescent="0.3">
      <c r="A354" s="20">
        <v>349</v>
      </c>
      <c r="B354" s="29" t="s">
        <v>1011</v>
      </c>
      <c r="C354" s="30" t="s">
        <v>1493</v>
      </c>
      <c r="D354" s="42" t="s">
        <v>359</v>
      </c>
      <c r="E354" s="40">
        <f t="shared" si="16"/>
        <v>9</v>
      </c>
      <c r="F354" s="36" t="s">
        <v>1784</v>
      </c>
      <c r="G354" s="54" t="s">
        <v>796</v>
      </c>
      <c r="H354" s="56" t="str">
        <f t="shared" ca="1" si="15"/>
        <v>4YEARS,1MONTH,9DAYS,</v>
      </c>
      <c r="I354" s="58">
        <v>44256</v>
      </c>
      <c r="J354" s="21" t="s">
        <v>809</v>
      </c>
      <c r="K354" s="22" t="s">
        <v>808</v>
      </c>
      <c r="L354" s="60">
        <v>33280</v>
      </c>
      <c r="M354" s="38">
        <f t="shared" si="17"/>
        <v>180.70588235294119</v>
      </c>
    </row>
    <row r="355" spans="1:13" ht="13.2" x14ac:dyDescent="0.3">
      <c r="A355" s="20">
        <v>350</v>
      </c>
      <c r="B355" s="29" t="s">
        <v>1012</v>
      </c>
      <c r="C355" s="30" t="s">
        <v>1494</v>
      </c>
      <c r="D355" s="42" t="s">
        <v>359</v>
      </c>
      <c r="E355" s="40">
        <f t="shared" si="16"/>
        <v>9</v>
      </c>
      <c r="F355" s="36" t="s">
        <v>1784</v>
      </c>
      <c r="G355" s="54" t="s">
        <v>796</v>
      </c>
      <c r="H355" s="56" t="str">
        <f t="shared" ca="1" si="15"/>
        <v>3YEARS,8MONTH,1DAYS,</v>
      </c>
      <c r="I355" s="58">
        <v>44417</v>
      </c>
      <c r="J355" s="21" t="s">
        <v>809</v>
      </c>
      <c r="K355" s="22" t="s">
        <v>808</v>
      </c>
      <c r="L355" s="60">
        <v>33280</v>
      </c>
      <c r="M355" s="38">
        <f t="shared" si="17"/>
        <v>180.70588235294119</v>
      </c>
    </row>
    <row r="356" spans="1:13" ht="13.2" x14ac:dyDescent="0.3">
      <c r="A356" s="20">
        <v>351</v>
      </c>
      <c r="B356" s="29" t="s">
        <v>1013</v>
      </c>
      <c r="C356" s="30" t="s">
        <v>1495</v>
      </c>
      <c r="D356" s="42" t="s">
        <v>359</v>
      </c>
      <c r="E356" s="40">
        <f t="shared" si="16"/>
        <v>9</v>
      </c>
      <c r="F356" s="36" t="s">
        <v>1784</v>
      </c>
      <c r="G356" s="54" t="s">
        <v>796</v>
      </c>
      <c r="H356" s="56" t="str">
        <f t="shared" ca="1" si="15"/>
        <v>3YEARS,8MONTH,0DAYS,</v>
      </c>
      <c r="I356" s="58">
        <v>44418</v>
      </c>
      <c r="J356" s="21" t="s">
        <v>809</v>
      </c>
      <c r="K356" s="22" t="s">
        <v>808</v>
      </c>
      <c r="L356" s="60">
        <v>33280</v>
      </c>
      <c r="M356" s="38">
        <f t="shared" si="17"/>
        <v>180.70588235294119</v>
      </c>
    </row>
    <row r="357" spans="1:13" ht="13.2" x14ac:dyDescent="0.3">
      <c r="A357" s="20">
        <v>352</v>
      </c>
      <c r="B357" s="29" t="s">
        <v>1014</v>
      </c>
      <c r="C357" s="30" t="s">
        <v>1496</v>
      </c>
      <c r="D357" s="42" t="s">
        <v>359</v>
      </c>
      <c r="E357" s="40">
        <f t="shared" si="16"/>
        <v>9</v>
      </c>
      <c r="F357" s="36" t="s">
        <v>1784</v>
      </c>
      <c r="G357" s="54" t="s">
        <v>796</v>
      </c>
      <c r="H357" s="56" t="str">
        <f t="shared" ca="1" si="15"/>
        <v>3YEARS,7MONTH,9DAYS,</v>
      </c>
      <c r="I357" s="58">
        <v>44440</v>
      </c>
      <c r="J357" s="21" t="s">
        <v>809</v>
      </c>
      <c r="K357" s="22" t="s">
        <v>808</v>
      </c>
      <c r="L357" s="60">
        <v>33280</v>
      </c>
      <c r="M357" s="38">
        <f t="shared" si="17"/>
        <v>180.70588235294119</v>
      </c>
    </row>
    <row r="358" spans="1:13" ht="13.2" x14ac:dyDescent="0.3">
      <c r="A358" s="20">
        <v>353</v>
      </c>
      <c r="B358" s="29" t="s">
        <v>1015</v>
      </c>
      <c r="C358" s="30" t="s">
        <v>1497</v>
      </c>
      <c r="D358" s="42" t="s">
        <v>359</v>
      </c>
      <c r="E358" s="40">
        <f t="shared" si="16"/>
        <v>9</v>
      </c>
      <c r="F358" s="36" t="s">
        <v>1784</v>
      </c>
      <c r="G358" s="54" t="s">
        <v>796</v>
      </c>
      <c r="H358" s="56" t="str">
        <f t="shared" ca="1" si="15"/>
        <v>3YEARS,6MONTH,26DAYS,</v>
      </c>
      <c r="I358" s="58">
        <v>44454</v>
      </c>
      <c r="J358" s="21" t="s">
        <v>809</v>
      </c>
      <c r="K358" s="22" t="s">
        <v>808</v>
      </c>
      <c r="L358" s="60">
        <v>33280</v>
      </c>
      <c r="M358" s="38">
        <f t="shared" si="17"/>
        <v>180.70588235294119</v>
      </c>
    </row>
    <row r="359" spans="1:13" ht="13.2" x14ac:dyDescent="0.3">
      <c r="A359" s="20">
        <v>354</v>
      </c>
      <c r="B359" s="29" t="s">
        <v>1016</v>
      </c>
      <c r="C359" s="30" t="s">
        <v>1498</v>
      </c>
      <c r="D359" s="42" t="s">
        <v>359</v>
      </c>
      <c r="E359" s="40">
        <f t="shared" si="16"/>
        <v>9</v>
      </c>
      <c r="F359" s="36" t="s">
        <v>1784</v>
      </c>
      <c r="G359" s="54" t="s">
        <v>796</v>
      </c>
      <c r="H359" s="56" t="str">
        <f t="shared" ref="H359:H422" ca="1" si="18">DATEDIF(I359,TODAY(),"Y")&amp;"YEARS,"&amp;DATEDIF(I359,TODAY(),"YM")&amp;"MONTH,"&amp;DATEDIF(I359,TODAY(),"MD")&amp;"DAYS,"</f>
        <v>3YEARS,0MONTH,24DAYS,</v>
      </c>
      <c r="I359" s="58">
        <v>44637</v>
      </c>
      <c r="J359" s="21" t="s">
        <v>809</v>
      </c>
      <c r="K359" s="22" t="s">
        <v>808</v>
      </c>
      <c r="L359" s="60">
        <v>33280</v>
      </c>
      <c r="M359" s="38">
        <f t="shared" si="17"/>
        <v>180.70588235294119</v>
      </c>
    </row>
    <row r="360" spans="1:13" ht="13.2" x14ac:dyDescent="0.3">
      <c r="A360" s="20">
        <v>355</v>
      </c>
      <c r="B360" s="29" t="s">
        <v>1017</v>
      </c>
      <c r="C360" s="30" t="s">
        <v>1499</v>
      </c>
      <c r="D360" s="42" t="s">
        <v>359</v>
      </c>
      <c r="E360" s="40">
        <f t="shared" si="16"/>
        <v>9</v>
      </c>
      <c r="F360" s="36" t="s">
        <v>1784</v>
      </c>
      <c r="G360" s="54" t="s">
        <v>796</v>
      </c>
      <c r="H360" s="56" t="str">
        <f t="shared" ca="1" si="18"/>
        <v>2YEARS,10MONTH,18DAYS,</v>
      </c>
      <c r="I360" s="58">
        <v>44704</v>
      </c>
      <c r="J360" s="21" t="s">
        <v>809</v>
      </c>
      <c r="K360" s="22" t="s">
        <v>808</v>
      </c>
      <c r="L360" s="60">
        <v>33280</v>
      </c>
      <c r="M360" s="38">
        <f t="shared" si="17"/>
        <v>180.70588235294119</v>
      </c>
    </row>
    <row r="361" spans="1:13" ht="13.2" x14ac:dyDescent="0.3">
      <c r="A361" s="20">
        <v>356</v>
      </c>
      <c r="B361" s="29" t="s">
        <v>1018</v>
      </c>
      <c r="C361" s="30" t="s">
        <v>1410</v>
      </c>
      <c r="D361" s="42" t="s">
        <v>359</v>
      </c>
      <c r="E361" s="40">
        <f t="shared" si="16"/>
        <v>9</v>
      </c>
      <c r="F361" s="36" t="s">
        <v>1784</v>
      </c>
      <c r="G361" s="54" t="s">
        <v>796</v>
      </c>
      <c r="H361" s="56" t="str">
        <f t="shared" ca="1" si="18"/>
        <v>1YEARS,11MONTH,0DAYS,</v>
      </c>
      <c r="I361" s="58">
        <v>45056</v>
      </c>
      <c r="J361" s="21" t="s">
        <v>809</v>
      </c>
      <c r="K361" s="22" t="s">
        <v>808</v>
      </c>
      <c r="L361" s="60">
        <v>33280</v>
      </c>
      <c r="M361" s="38">
        <f t="shared" si="17"/>
        <v>180.70588235294119</v>
      </c>
    </row>
    <row r="362" spans="1:13" ht="13.2" x14ac:dyDescent="0.3">
      <c r="A362" s="20">
        <v>357</v>
      </c>
      <c r="B362" s="29" t="s">
        <v>1019</v>
      </c>
      <c r="C362" s="30" t="s">
        <v>1500</v>
      </c>
      <c r="D362" s="42" t="s">
        <v>359</v>
      </c>
      <c r="E362" s="40">
        <f t="shared" si="16"/>
        <v>9</v>
      </c>
      <c r="F362" s="36" t="s">
        <v>1784</v>
      </c>
      <c r="G362" s="54" t="s">
        <v>796</v>
      </c>
      <c r="H362" s="56" t="str">
        <f t="shared" ca="1" si="18"/>
        <v>2YEARS,10MONTH,9DAYS,</v>
      </c>
      <c r="I362" s="58">
        <v>44713</v>
      </c>
      <c r="J362" s="21" t="s">
        <v>809</v>
      </c>
      <c r="K362" s="22" t="s">
        <v>808</v>
      </c>
      <c r="L362" s="60">
        <v>33280</v>
      </c>
      <c r="M362" s="38">
        <f t="shared" si="17"/>
        <v>180.70588235294119</v>
      </c>
    </row>
    <row r="363" spans="1:13" ht="13.2" x14ac:dyDescent="0.3">
      <c r="A363" s="20">
        <v>358</v>
      </c>
      <c r="B363" s="29" t="s">
        <v>1020</v>
      </c>
      <c r="C363" s="30" t="s">
        <v>1501</v>
      </c>
      <c r="D363" s="42" t="s">
        <v>359</v>
      </c>
      <c r="E363" s="40">
        <f t="shared" si="16"/>
        <v>9</v>
      </c>
      <c r="F363" s="36" t="s">
        <v>1784</v>
      </c>
      <c r="G363" s="54" t="s">
        <v>796</v>
      </c>
      <c r="H363" s="56" t="str">
        <f t="shared" ca="1" si="18"/>
        <v>2YEARS,10MONTH,6DAYS,</v>
      </c>
      <c r="I363" s="58">
        <v>44716</v>
      </c>
      <c r="J363" s="21" t="s">
        <v>809</v>
      </c>
      <c r="K363" s="22" t="s">
        <v>808</v>
      </c>
      <c r="L363" s="60">
        <v>33280</v>
      </c>
      <c r="M363" s="38">
        <f t="shared" si="17"/>
        <v>180.70588235294119</v>
      </c>
    </row>
    <row r="364" spans="1:13" ht="13.2" x14ac:dyDescent="0.3">
      <c r="A364" s="20">
        <v>359</v>
      </c>
      <c r="B364" s="29" t="s">
        <v>1021</v>
      </c>
      <c r="C364" s="30" t="s">
        <v>1502</v>
      </c>
      <c r="D364" s="42" t="s">
        <v>359</v>
      </c>
      <c r="E364" s="40">
        <f t="shared" si="16"/>
        <v>9</v>
      </c>
      <c r="F364" s="36" t="s">
        <v>1784</v>
      </c>
      <c r="G364" s="54" t="s">
        <v>796</v>
      </c>
      <c r="H364" s="56" t="str">
        <f t="shared" ca="1" si="18"/>
        <v>1YEARS,9MONTH,6DAYS,</v>
      </c>
      <c r="I364" s="58">
        <v>45111</v>
      </c>
      <c r="J364" s="21" t="s">
        <v>809</v>
      </c>
      <c r="K364" s="22" t="s">
        <v>808</v>
      </c>
      <c r="L364" s="60">
        <v>33280</v>
      </c>
      <c r="M364" s="38">
        <f t="shared" si="17"/>
        <v>180.70588235294119</v>
      </c>
    </row>
    <row r="365" spans="1:13" ht="13.2" x14ac:dyDescent="0.3">
      <c r="A365" s="20">
        <v>360</v>
      </c>
      <c r="B365" s="29" t="s">
        <v>1022</v>
      </c>
      <c r="C365" s="30" t="s">
        <v>1503</v>
      </c>
      <c r="D365" s="42" t="s">
        <v>359</v>
      </c>
      <c r="E365" s="40">
        <f t="shared" si="16"/>
        <v>9</v>
      </c>
      <c r="F365" s="36" t="s">
        <v>1784</v>
      </c>
      <c r="G365" s="54" t="s">
        <v>796</v>
      </c>
      <c r="H365" s="56" t="str">
        <f t="shared" ca="1" si="18"/>
        <v>1YEARS,8MONTH,5DAYS,</v>
      </c>
      <c r="I365" s="58">
        <v>45143</v>
      </c>
      <c r="J365" s="21" t="s">
        <v>809</v>
      </c>
      <c r="K365" s="22" t="s">
        <v>808</v>
      </c>
      <c r="L365" s="60">
        <v>33280</v>
      </c>
      <c r="M365" s="38">
        <f t="shared" si="17"/>
        <v>180.70588235294119</v>
      </c>
    </row>
    <row r="366" spans="1:13" ht="13.2" x14ac:dyDescent="0.3">
      <c r="A366" s="20">
        <v>361</v>
      </c>
      <c r="B366" s="29" t="s">
        <v>1023</v>
      </c>
      <c r="C366" s="30" t="s">
        <v>1504</v>
      </c>
      <c r="D366" s="42" t="s">
        <v>359</v>
      </c>
      <c r="E366" s="40">
        <f t="shared" si="16"/>
        <v>9</v>
      </c>
      <c r="F366" s="36" t="s">
        <v>1784</v>
      </c>
      <c r="G366" s="54" t="s">
        <v>796</v>
      </c>
      <c r="H366" s="56" t="str">
        <f t="shared" ca="1" si="18"/>
        <v>1YEARS,8MONTH,5DAYS,</v>
      </c>
      <c r="I366" s="58">
        <v>45143</v>
      </c>
      <c r="J366" s="21" t="s">
        <v>809</v>
      </c>
      <c r="K366" s="22" t="s">
        <v>808</v>
      </c>
      <c r="L366" s="60">
        <v>33280</v>
      </c>
      <c r="M366" s="38">
        <f t="shared" si="17"/>
        <v>180.70588235294119</v>
      </c>
    </row>
    <row r="367" spans="1:13" ht="13.2" x14ac:dyDescent="0.3">
      <c r="A367" s="20">
        <v>362</v>
      </c>
      <c r="B367" s="29" t="s">
        <v>1024</v>
      </c>
      <c r="C367" s="30" t="s">
        <v>1505</v>
      </c>
      <c r="D367" s="42" t="s">
        <v>359</v>
      </c>
      <c r="E367" s="40">
        <f t="shared" si="16"/>
        <v>9</v>
      </c>
      <c r="F367" s="36" t="s">
        <v>1784</v>
      </c>
      <c r="G367" s="54" t="s">
        <v>796</v>
      </c>
      <c r="H367" s="56" t="str">
        <f t="shared" ca="1" si="18"/>
        <v>1YEARS,8MONTH,5DAYS,</v>
      </c>
      <c r="I367" s="58">
        <v>45143</v>
      </c>
      <c r="J367" s="21" t="s">
        <v>809</v>
      </c>
      <c r="K367" s="22" t="s">
        <v>808</v>
      </c>
      <c r="L367" s="60">
        <v>33280</v>
      </c>
      <c r="M367" s="38">
        <f t="shared" si="17"/>
        <v>180.70588235294119</v>
      </c>
    </row>
    <row r="368" spans="1:13" ht="13.2" x14ac:dyDescent="0.3">
      <c r="A368" s="20">
        <v>363</v>
      </c>
      <c r="B368" s="29" t="s">
        <v>1025</v>
      </c>
      <c r="C368" s="30" t="s">
        <v>1506</v>
      </c>
      <c r="D368" s="42" t="s">
        <v>359</v>
      </c>
      <c r="E368" s="40">
        <f t="shared" si="16"/>
        <v>9</v>
      </c>
      <c r="F368" s="36" t="s">
        <v>1784</v>
      </c>
      <c r="G368" s="54" t="s">
        <v>796</v>
      </c>
      <c r="H368" s="56" t="str">
        <f t="shared" ca="1" si="18"/>
        <v>1YEARS,8MONTH,5DAYS,</v>
      </c>
      <c r="I368" s="58">
        <v>45143</v>
      </c>
      <c r="J368" s="21" t="s">
        <v>809</v>
      </c>
      <c r="K368" s="22" t="s">
        <v>808</v>
      </c>
      <c r="L368" s="60">
        <v>33280</v>
      </c>
      <c r="M368" s="38">
        <f t="shared" si="17"/>
        <v>180.70588235294119</v>
      </c>
    </row>
    <row r="369" spans="1:13" ht="13.2" x14ac:dyDescent="0.3">
      <c r="A369" s="20">
        <v>364</v>
      </c>
      <c r="B369" s="29" t="s">
        <v>1026</v>
      </c>
      <c r="C369" s="30" t="s">
        <v>1507</v>
      </c>
      <c r="D369" s="42" t="s">
        <v>359</v>
      </c>
      <c r="E369" s="40">
        <f t="shared" si="16"/>
        <v>9</v>
      </c>
      <c r="F369" s="36" t="s">
        <v>1784</v>
      </c>
      <c r="G369" s="54" t="s">
        <v>796</v>
      </c>
      <c r="H369" s="56" t="str">
        <f t="shared" ca="1" si="18"/>
        <v>1YEARS,7MONTH,6DAYS,</v>
      </c>
      <c r="I369" s="58">
        <v>45173</v>
      </c>
      <c r="J369" s="21" t="s">
        <v>809</v>
      </c>
      <c r="K369" s="22" t="s">
        <v>808</v>
      </c>
      <c r="L369" s="60">
        <v>33280</v>
      </c>
      <c r="M369" s="38">
        <f t="shared" si="17"/>
        <v>180.70588235294119</v>
      </c>
    </row>
    <row r="370" spans="1:13" ht="13.2" x14ac:dyDescent="0.3">
      <c r="A370" s="20">
        <v>365</v>
      </c>
      <c r="B370" s="29" t="s">
        <v>1027</v>
      </c>
      <c r="C370" s="30" t="s">
        <v>1508</v>
      </c>
      <c r="D370" s="42" t="s">
        <v>359</v>
      </c>
      <c r="E370" s="40">
        <f t="shared" si="16"/>
        <v>9</v>
      </c>
      <c r="F370" s="36" t="s">
        <v>1784</v>
      </c>
      <c r="G370" s="54" t="s">
        <v>796</v>
      </c>
      <c r="H370" s="56" t="str">
        <f t="shared" ca="1" si="18"/>
        <v>1YEARS,5MONTH,27DAYS,</v>
      </c>
      <c r="I370" s="58">
        <v>45213</v>
      </c>
      <c r="J370" s="21" t="s">
        <v>809</v>
      </c>
      <c r="K370" s="22" t="s">
        <v>808</v>
      </c>
      <c r="L370" s="60">
        <v>33280</v>
      </c>
      <c r="M370" s="38">
        <f t="shared" si="17"/>
        <v>180.70588235294119</v>
      </c>
    </row>
    <row r="371" spans="1:13" ht="13.2" x14ac:dyDescent="0.3">
      <c r="A371" s="20">
        <v>366</v>
      </c>
      <c r="B371" s="29" t="s">
        <v>1028</v>
      </c>
      <c r="C371" s="30" t="s">
        <v>1509</v>
      </c>
      <c r="D371" s="42" t="s">
        <v>359</v>
      </c>
      <c r="E371" s="40">
        <f t="shared" si="16"/>
        <v>9</v>
      </c>
      <c r="F371" s="36" t="s">
        <v>1784</v>
      </c>
      <c r="G371" s="54" t="s">
        <v>796</v>
      </c>
      <c r="H371" s="56" t="str">
        <f t="shared" ca="1" si="18"/>
        <v>0YEARS,8MONTH,5DAYS,</v>
      </c>
      <c r="I371" s="58">
        <v>45509</v>
      </c>
      <c r="J371" s="21" t="s">
        <v>809</v>
      </c>
      <c r="K371" s="22" t="s">
        <v>808</v>
      </c>
      <c r="L371" s="60">
        <v>33280</v>
      </c>
      <c r="M371" s="38">
        <f t="shared" si="17"/>
        <v>180.70588235294119</v>
      </c>
    </row>
    <row r="372" spans="1:13" ht="13.2" x14ac:dyDescent="0.3">
      <c r="A372" s="20">
        <v>367</v>
      </c>
      <c r="B372" s="29" t="s">
        <v>1029</v>
      </c>
      <c r="C372" s="30" t="s">
        <v>1510</v>
      </c>
      <c r="D372" s="42" t="s">
        <v>359</v>
      </c>
      <c r="E372" s="40">
        <f t="shared" si="16"/>
        <v>9</v>
      </c>
      <c r="F372" s="36" t="s">
        <v>1784</v>
      </c>
      <c r="G372" s="54" t="s">
        <v>796</v>
      </c>
      <c r="H372" s="56" t="str">
        <f t="shared" ca="1" si="18"/>
        <v>0YEARS,7MONTH,29DAYS,</v>
      </c>
      <c r="I372" s="58">
        <v>45516</v>
      </c>
      <c r="J372" s="21" t="s">
        <v>809</v>
      </c>
      <c r="K372" s="22" t="s">
        <v>808</v>
      </c>
      <c r="L372" s="60">
        <v>33280</v>
      </c>
      <c r="M372" s="38">
        <f t="shared" si="17"/>
        <v>180.70588235294119</v>
      </c>
    </row>
    <row r="373" spans="1:13" ht="13.2" x14ac:dyDescent="0.3">
      <c r="A373" s="20">
        <v>368</v>
      </c>
      <c r="B373" s="29" t="s">
        <v>1030</v>
      </c>
      <c r="C373" s="30" t="s">
        <v>1511</v>
      </c>
      <c r="D373" s="42" t="s">
        <v>359</v>
      </c>
      <c r="E373" s="40">
        <f t="shared" si="16"/>
        <v>9</v>
      </c>
      <c r="F373" s="36" t="s">
        <v>1784</v>
      </c>
      <c r="G373" s="54" t="s">
        <v>796</v>
      </c>
      <c r="H373" s="56" t="str">
        <f t="shared" ca="1" si="18"/>
        <v>0YEARS,7MONTH,8DAYS,</v>
      </c>
      <c r="I373" s="58">
        <v>45537</v>
      </c>
      <c r="J373" s="21" t="s">
        <v>809</v>
      </c>
      <c r="K373" s="22" t="s">
        <v>808</v>
      </c>
      <c r="L373" s="60">
        <v>33280</v>
      </c>
      <c r="M373" s="38">
        <f t="shared" si="17"/>
        <v>180.70588235294119</v>
      </c>
    </row>
    <row r="374" spans="1:13" ht="13.2" x14ac:dyDescent="0.3">
      <c r="A374" s="20">
        <v>369</v>
      </c>
      <c r="B374" s="29" t="s">
        <v>1031</v>
      </c>
      <c r="C374" s="30" t="s">
        <v>1512</v>
      </c>
      <c r="D374" s="42" t="s">
        <v>359</v>
      </c>
      <c r="E374" s="40">
        <f t="shared" si="16"/>
        <v>9</v>
      </c>
      <c r="F374" s="36" t="s">
        <v>1785</v>
      </c>
      <c r="G374" s="54" t="s">
        <v>1803</v>
      </c>
      <c r="H374" s="56" t="str">
        <f t="shared" ca="1" si="18"/>
        <v>15YEARS,7MONTH,3DAYS,</v>
      </c>
      <c r="I374" s="58">
        <v>40063</v>
      </c>
      <c r="J374" s="21" t="s">
        <v>809</v>
      </c>
      <c r="K374" s="22" t="s">
        <v>808</v>
      </c>
      <c r="L374" s="60">
        <v>33780</v>
      </c>
      <c r="M374" s="38">
        <f t="shared" si="17"/>
        <v>183.42081447963801</v>
      </c>
    </row>
    <row r="375" spans="1:13" ht="13.2" x14ac:dyDescent="0.3">
      <c r="A375" s="20">
        <v>370</v>
      </c>
      <c r="B375" s="29" t="s">
        <v>1032</v>
      </c>
      <c r="C375" s="30" t="s">
        <v>1513</v>
      </c>
      <c r="D375" s="42" t="s">
        <v>359</v>
      </c>
      <c r="E375" s="40">
        <f t="shared" si="16"/>
        <v>9</v>
      </c>
      <c r="F375" s="36" t="s">
        <v>1762</v>
      </c>
      <c r="G375" s="54" t="s">
        <v>1803</v>
      </c>
      <c r="H375" s="56" t="str">
        <f t="shared" ca="1" si="18"/>
        <v>21YEARS,8MONTH,23DAYS,</v>
      </c>
      <c r="I375" s="58">
        <v>37820</v>
      </c>
      <c r="J375" s="21" t="s">
        <v>809</v>
      </c>
      <c r="K375" s="22" t="s">
        <v>808</v>
      </c>
      <c r="L375" s="60">
        <v>33780</v>
      </c>
      <c r="M375" s="38">
        <f t="shared" si="17"/>
        <v>183.42081447963801</v>
      </c>
    </row>
    <row r="376" spans="1:13" ht="13.2" x14ac:dyDescent="0.3">
      <c r="A376" s="20">
        <v>371</v>
      </c>
      <c r="B376" s="29" t="s">
        <v>1033</v>
      </c>
      <c r="C376" s="30" t="s">
        <v>1514</v>
      </c>
      <c r="D376" s="42" t="s">
        <v>359</v>
      </c>
      <c r="E376" s="40">
        <f t="shared" si="16"/>
        <v>9</v>
      </c>
      <c r="F376" s="36" t="s">
        <v>1785</v>
      </c>
      <c r="G376" s="54" t="s">
        <v>1803</v>
      </c>
      <c r="H376" s="56" t="str">
        <f t="shared" ca="1" si="18"/>
        <v>15YEARS,9MONTH,3DAYS,</v>
      </c>
      <c r="I376" s="58">
        <v>40001</v>
      </c>
      <c r="J376" s="21" t="s">
        <v>809</v>
      </c>
      <c r="K376" s="22" t="s">
        <v>808</v>
      </c>
      <c r="L376" s="60">
        <v>33280</v>
      </c>
      <c r="M376" s="38">
        <f t="shared" si="17"/>
        <v>180.70588235294119</v>
      </c>
    </row>
    <row r="377" spans="1:13" ht="13.2" x14ac:dyDescent="0.3">
      <c r="A377" s="20">
        <v>372</v>
      </c>
      <c r="B377" s="29" t="s">
        <v>1034</v>
      </c>
      <c r="C377" s="30" t="s">
        <v>1515</v>
      </c>
      <c r="D377" s="42" t="s">
        <v>359</v>
      </c>
      <c r="E377" s="40">
        <f t="shared" si="16"/>
        <v>9</v>
      </c>
      <c r="F377" s="36" t="s">
        <v>1786</v>
      </c>
      <c r="G377" s="54" t="s">
        <v>1803</v>
      </c>
      <c r="H377" s="56" t="str">
        <f t="shared" ca="1" si="18"/>
        <v>14YEARS,5MONTH,28DAYS,</v>
      </c>
      <c r="I377" s="58">
        <v>40464</v>
      </c>
      <c r="J377" s="21" t="s">
        <v>809</v>
      </c>
      <c r="K377" s="22" t="s">
        <v>808</v>
      </c>
      <c r="L377" s="60">
        <v>33780</v>
      </c>
      <c r="M377" s="38">
        <f t="shared" si="17"/>
        <v>183.42081447963801</v>
      </c>
    </row>
    <row r="378" spans="1:13" ht="13.2" x14ac:dyDescent="0.3">
      <c r="A378" s="20">
        <v>373</v>
      </c>
      <c r="B378" s="29" t="s">
        <v>1035</v>
      </c>
      <c r="C378" s="30" t="s">
        <v>1516</v>
      </c>
      <c r="D378" s="42" t="s">
        <v>359</v>
      </c>
      <c r="E378" s="40">
        <f t="shared" si="16"/>
        <v>9</v>
      </c>
      <c r="F378" s="36" t="s">
        <v>1768</v>
      </c>
      <c r="G378" s="54" t="s">
        <v>1803</v>
      </c>
      <c r="H378" s="56" t="str">
        <f t="shared" ca="1" si="18"/>
        <v>12YEARS,9MONTH,22DAYS,</v>
      </c>
      <c r="I378" s="58">
        <v>41079</v>
      </c>
      <c r="J378" s="21" t="s">
        <v>809</v>
      </c>
      <c r="K378" s="22" t="s">
        <v>808</v>
      </c>
      <c r="L378" s="60">
        <v>33280</v>
      </c>
      <c r="M378" s="38">
        <f t="shared" si="17"/>
        <v>180.70588235294119</v>
      </c>
    </row>
    <row r="379" spans="1:13" ht="13.2" x14ac:dyDescent="0.3">
      <c r="A379" s="20">
        <v>374</v>
      </c>
      <c r="B379" s="29" t="s">
        <v>1036</v>
      </c>
      <c r="C379" s="30" t="s">
        <v>1517</v>
      </c>
      <c r="D379" s="42" t="s">
        <v>359</v>
      </c>
      <c r="E379" s="40">
        <f t="shared" si="16"/>
        <v>9</v>
      </c>
      <c r="F379" s="36" t="s">
        <v>1785</v>
      </c>
      <c r="G379" s="54" t="s">
        <v>1803</v>
      </c>
      <c r="H379" s="56" t="str">
        <f t="shared" ca="1" si="18"/>
        <v>12YEARS,7MONTH,9DAYS,</v>
      </c>
      <c r="I379" s="58">
        <v>41153</v>
      </c>
      <c r="J379" s="21" t="s">
        <v>809</v>
      </c>
      <c r="K379" s="22" t="s">
        <v>808</v>
      </c>
      <c r="L379" s="60">
        <v>33280</v>
      </c>
      <c r="M379" s="38">
        <f t="shared" si="17"/>
        <v>180.70588235294119</v>
      </c>
    </row>
    <row r="380" spans="1:13" ht="13.2" x14ac:dyDescent="0.3">
      <c r="A380" s="20">
        <v>375</v>
      </c>
      <c r="B380" s="29" t="s">
        <v>1037</v>
      </c>
      <c r="C380" s="30" t="s">
        <v>1518</v>
      </c>
      <c r="D380" s="42" t="s">
        <v>359</v>
      </c>
      <c r="E380" s="40">
        <f t="shared" si="16"/>
        <v>9</v>
      </c>
      <c r="F380" s="36" t="s">
        <v>1766</v>
      </c>
      <c r="G380" s="54" t="s">
        <v>1803</v>
      </c>
      <c r="H380" s="56" t="str">
        <f t="shared" ca="1" si="18"/>
        <v>11YEARS,8MONTH,9DAYS,</v>
      </c>
      <c r="I380" s="58">
        <v>41487</v>
      </c>
      <c r="J380" s="21" t="s">
        <v>809</v>
      </c>
      <c r="K380" s="22" t="s">
        <v>808</v>
      </c>
      <c r="L380" s="60">
        <v>32000</v>
      </c>
      <c r="M380" s="38">
        <f t="shared" si="17"/>
        <v>173.75565610859729</v>
      </c>
    </row>
    <row r="381" spans="1:13" ht="13.2" x14ac:dyDescent="0.3">
      <c r="A381" s="20">
        <v>376</v>
      </c>
      <c r="B381" s="29" t="s">
        <v>1038</v>
      </c>
      <c r="C381" s="30" t="s">
        <v>1519</v>
      </c>
      <c r="D381" s="42" t="s">
        <v>359</v>
      </c>
      <c r="E381" s="40">
        <f t="shared" si="16"/>
        <v>9</v>
      </c>
      <c r="F381" s="36" t="s">
        <v>1768</v>
      </c>
      <c r="G381" s="54" t="s">
        <v>1803</v>
      </c>
      <c r="H381" s="56" t="str">
        <f t="shared" ca="1" si="18"/>
        <v>9YEARS,0MONTH,26DAYS,</v>
      </c>
      <c r="I381" s="58">
        <v>42444</v>
      </c>
      <c r="J381" s="21" t="s">
        <v>809</v>
      </c>
      <c r="K381" s="22" t="s">
        <v>808</v>
      </c>
      <c r="L381" s="60">
        <v>33780</v>
      </c>
      <c r="M381" s="38">
        <f t="shared" si="17"/>
        <v>183.42081447963801</v>
      </c>
    </row>
    <row r="382" spans="1:13" ht="13.2" x14ac:dyDescent="0.3">
      <c r="A382" s="20">
        <v>377</v>
      </c>
      <c r="B382" s="29" t="s">
        <v>1039</v>
      </c>
      <c r="C382" s="30" t="s">
        <v>1520</v>
      </c>
      <c r="D382" s="42" t="s">
        <v>359</v>
      </c>
      <c r="E382" s="40">
        <f t="shared" si="16"/>
        <v>9</v>
      </c>
      <c r="F382" s="36" t="s">
        <v>1768</v>
      </c>
      <c r="G382" s="54" t="s">
        <v>1803</v>
      </c>
      <c r="H382" s="56" t="str">
        <f t="shared" ca="1" si="18"/>
        <v>8YEARS,6MONTH,9DAYS,</v>
      </c>
      <c r="I382" s="58">
        <v>42644</v>
      </c>
      <c r="J382" s="21" t="s">
        <v>809</v>
      </c>
      <c r="K382" s="22" t="s">
        <v>808</v>
      </c>
      <c r="L382" s="60">
        <v>33280</v>
      </c>
      <c r="M382" s="38">
        <f t="shared" si="17"/>
        <v>180.70588235294119</v>
      </c>
    </row>
    <row r="383" spans="1:13" ht="13.2" x14ac:dyDescent="0.3">
      <c r="A383" s="20">
        <v>378</v>
      </c>
      <c r="B383" s="29" t="s">
        <v>1040</v>
      </c>
      <c r="C383" s="30" t="s">
        <v>1483</v>
      </c>
      <c r="D383" s="42" t="s">
        <v>359</v>
      </c>
      <c r="E383" s="40">
        <f t="shared" si="16"/>
        <v>9</v>
      </c>
      <c r="F383" s="36" t="s">
        <v>1768</v>
      </c>
      <c r="G383" s="54" t="s">
        <v>1803</v>
      </c>
      <c r="H383" s="56" t="str">
        <f t="shared" ca="1" si="18"/>
        <v>1YEARS,1MONTH,29DAYS,</v>
      </c>
      <c r="I383" s="58">
        <v>45334</v>
      </c>
      <c r="J383" s="21" t="s">
        <v>809</v>
      </c>
      <c r="K383" s="22" t="s">
        <v>808</v>
      </c>
      <c r="L383" s="60">
        <v>33280</v>
      </c>
      <c r="M383" s="38">
        <f t="shared" si="17"/>
        <v>180.70588235294119</v>
      </c>
    </row>
    <row r="384" spans="1:13" ht="13.2" x14ac:dyDescent="0.3">
      <c r="A384" s="20">
        <v>379</v>
      </c>
      <c r="B384" s="29" t="s">
        <v>1041</v>
      </c>
      <c r="C384" s="30" t="s">
        <v>1521</v>
      </c>
      <c r="D384" s="42" t="s">
        <v>359</v>
      </c>
      <c r="E384" s="40">
        <f t="shared" si="16"/>
        <v>9</v>
      </c>
      <c r="F384" s="36" t="s">
        <v>1766</v>
      </c>
      <c r="G384" s="54" t="s">
        <v>1803</v>
      </c>
      <c r="H384" s="56" t="str">
        <f t="shared" ca="1" si="18"/>
        <v>7YEARS,7MONTH,2DAYS,</v>
      </c>
      <c r="I384" s="58">
        <v>42986</v>
      </c>
      <c r="J384" s="21" t="s">
        <v>809</v>
      </c>
      <c r="K384" s="22" t="s">
        <v>808</v>
      </c>
      <c r="L384" s="60">
        <v>32000</v>
      </c>
      <c r="M384" s="38">
        <f t="shared" si="17"/>
        <v>173.75565610859729</v>
      </c>
    </row>
    <row r="385" spans="1:13" ht="13.2" x14ac:dyDescent="0.3">
      <c r="A385" s="20">
        <v>380</v>
      </c>
      <c r="B385" s="29" t="s">
        <v>1042</v>
      </c>
      <c r="C385" s="30" t="s">
        <v>1522</v>
      </c>
      <c r="D385" s="42" t="s">
        <v>359</v>
      </c>
      <c r="E385" s="40">
        <f t="shared" si="16"/>
        <v>9</v>
      </c>
      <c r="F385" s="36" t="s">
        <v>1760</v>
      </c>
      <c r="G385" s="54" t="s">
        <v>1803</v>
      </c>
      <c r="H385" s="56" t="str">
        <f t="shared" ca="1" si="18"/>
        <v>3YEARS,5MONTH,29DAYS,</v>
      </c>
      <c r="I385" s="58">
        <v>44481</v>
      </c>
      <c r="J385" s="21" t="s">
        <v>809</v>
      </c>
      <c r="K385" s="22" t="s">
        <v>808</v>
      </c>
      <c r="L385" s="60">
        <v>32000</v>
      </c>
      <c r="M385" s="38">
        <f t="shared" si="17"/>
        <v>173.75565610859729</v>
      </c>
    </row>
    <row r="386" spans="1:13" ht="13.2" x14ac:dyDescent="0.3">
      <c r="A386" s="20">
        <v>381</v>
      </c>
      <c r="B386" s="29" t="s">
        <v>1043</v>
      </c>
      <c r="C386" s="30" t="s">
        <v>1523</v>
      </c>
      <c r="D386" s="42" t="s">
        <v>359</v>
      </c>
      <c r="E386" s="40">
        <f t="shared" si="16"/>
        <v>9</v>
      </c>
      <c r="F386" s="36" t="s">
        <v>1766</v>
      </c>
      <c r="G386" s="54" t="s">
        <v>1803</v>
      </c>
      <c r="H386" s="56" t="str">
        <f t="shared" ca="1" si="18"/>
        <v>4YEARS,2MONTH,9DAYS,</v>
      </c>
      <c r="I386" s="58">
        <v>44228</v>
      </c>
      <c r="J386" s="21" t="s">
        <v>809</v>
      </c>
      <c r="K386" s="22" t="s">
        <v>808</v>
      </c>
      <c r="L386" s="60">
        <v>32000</v>
      </c>
      <c r="M386" s="38">
        <f t="shared" si="17"/>
        <v>173.75565610859729</v>
      </c>
    </row>
    <row r="387" spans="1:13" ht="13.2" x14ac:dyDescent="0.3">
      <c r="A387" s="20">
        <v>382</v>
      </c>
      <c r="B387" s="29" t="s">
        <v>1044</v>
      </c>
      <c r="C387" s="30" t="s">
        <v>1376</v>
      </c>
      <c r="D387" s="42" t="s">
        <v>359</v>
      </c>
      <c r="E387" s="40">
        <f t="shared" si="16"/>
        <v>9</v>
      </c>
      <c r="F387" s="36" t="s">
        <v>1768</v>
      </c>
      <c r="G387" s="54" t="s">
        <v>1803</v>
      </c>
      <c r="H387" s="56" t="str">
        <f t="shared" ca="1" si="18"/>
        <v>6YEARS,10MONTH,17DAYS,</v>
      </c>
      <c r="I387" s="58">
        <v>43244</v>
      </c>
      <c r="J387" s="21" t="s">
        <v>809</v>
      </c>
      <c r="K387" s="22" t="s">
        <v>808</v>
      </c>
      <c r="L387" s="60">
        <v>33280</v>
      </c>
      <c r="M387" s="38">
        <f t="shared" si="17"/>
        <v>180.70588235294119</v>
      </c>
    </row>
    <row r="388" spans="1:13" ht="13.2" x14ac:dyDescent="0.3">
      <c r="A388" s="20">
        <v>383</v>
      </c>
      <c r="B388" s="29" t="s">
        <v>1045</v>
      </c>
      <c r="C388" s="30" t="s">
        <v>1524</v>
      </c>
      <c r="D388" s="42" t="s">
        <v>359</v>
      </c>
      <c r="E388" s="40">
        <f t="shared" si="16"/>
        <v>9</v>
      </c>
      <c r="F388" s="36" t="s">
        <v>1768</v>
      </c>
      <c r="G388" s="54" t="s">
        <v>1803</v>
      </c>
      <c r="H388" s="56" t="str">
        <f t="shared" ca="1" si="18"/>
        <v>6YEARS,7MONTH,26DAYS,</v>
      </c>
      <c r="I388" s="58">
        <v>43327</v>
      </c>
      <c r="J388" s="21" t="s">
        <v>809</v>
      </c>
      <c r="K388" s="22" t="s">
        <v>808</v>
      </c>
      <c r="L388" s="60">
        <v>33780</v>
      </c>
      <c r="M388" s="38">
        <f t="shared" si="17"/>
        <v>183.42081447963801</v>
      </c>
    </row>
    <row r="389" spans="1:13" ht="13.2" x14ac:dyDescent="0.3">
      <c r="A389" s="20">
        <v>384</v>
      </c>
      <c r="B389" s="29" t="s">
        <v>1046</v>
      </c>
      <c r="C389" s="30" t="s">
        <v>1525</v>
      </c>
      <c r="D389" s="42" t="s">
        <v>359</v>
      </c>
      <c r="E389" s="40">
        <f t="shared" si="16"/>
        <v>9</v>
      </c>
      <c r="F389" s="36" t="s">
        <v>1768</v>
      </c>
      <c r="G389" s="54" t="s">
        <v>1803</v>
      </c>
      <c r="H389" s="56" t="str">
        <f t="shared" ca="1" si="18"/>
        <v>6YEARS,3MONTH,26DAYS,</v>
      </c>
      <c r="I389" s="58">
        <v>43449</v>
      </c>
      <c r="J389" s="21" t="s">
        <v>809</v>
      </c>
      <c r="K389" s="22" t="s">
        <v>808</v>
      </c>
      <c r="L389" s="60">
        <v>33780</v>
      </c>
      <c r="M389" s="38">
        <f t="shared" si="17"/>
        <v>183.42081447963801</v>
      </c>
    </row>
    <row r="390" spans="1:13" ht="13.2" x14ac:dyDescent="0.3">
      <c r="A390" s="20">
        <v>385</v>
      </c>
      <c r="B390" s="29" t="s">
        <v>1047</v>
      </c>
      <c r="C390" s="30" t="s">
        <v>1526</v>
      </c>
      <c r="D390" s="42" t="s">
        <v>359</v>
      </c>
      <c r="E390" s="40">
        <f t="shared" ref="E390:E453" si="19">VLOOKUP(L390,$P$6:$Q$12,2,TRUE)</f>
        <v>9</v>
      </c>
      <c r="F390" s="36" t="s">
        <v>747</v>
      </c>
      <c r="G390" s="54" t="s">
        <v>1803</v>
      </c>
      <c r="H390" s="56" t="str">
        <f t="shared" ca="1" si="18"/>
        <v>2YEARS,10MONTH,9DAYS,</v>
      </c>
      <c r="I390" s="58">
        <v>44713</v>
      </c>
      <c r="J390" s="21" t="s">
        <v>809</v>
      </c>
      <c r="K390" s="22" t="s">
        <v>808</v>
      </c>
      <c r="L390" s="60">
        <v>33780</v>
      </c>
      <c r="M390" s="38">
        <f t="shared" ref="M390:M453" si="20">(L390*12)/52/42.5</f>
        <v>183.42081447963801</v>
      </c>
    </row>
    <row r="391" spans="1:13" ht="13.2" x14ac:dyDescent="0.3">
      <c r="A391" s="20">
        <v>386</v>
      </c>
      <c r="B391" s="29" t="s">
        <v>1048</v>
      </c>
      <c r="C391" s="30" t="s">
        <v>1527</v>
      </c>
      <c r="D391" s="42" t="s">
        <v>359</v>
      </c>
      <c r="E391" s="40">
        <f t="shared" si="19"/>
        <v>9</v>
      </c>
      <c r="F391" s="36" t="s">
        <v>1768</v>
      </c>
      <c r="G391" s="54" t="s">
        <v>1803</v>
      </c>
      <c r="H391" s="56" t="str">
        <f t="shared" ca="1" si="18"/>
        <v>3YEARS,9MONTH,9DAYS,</v>
      </c>
      <c r="I391" s="58">
        <v>44378</v>
      </c>
      <c r="J391" s="21" t="s">
        <v>809</v>
      </c>
      <c r="K391" s="22" t="s">
        <v>808</v>
      </c>
      <c r="L391" s="60">
        <v>33280</v>
      </c>
      <c r="M391" s="38">
        <f t="shared" si="20"/>
        <v>180.70588235294119</v>
      </c>
    </row>
    <row r="392" spans="1:13" ht="13.2" x14ac:dyDescent="0.3">
      <c r="A392" s="20">
        <v>387</v>
      </c>
      <c r="B392" s="29" t="s">
        <v>1049</v>
      </c>
      <c r="C392" s="30" t="s">
        <v>1528</v>
      </c>
      <c r="D392" s="42" t="s">
        <v>359</v>
      </c>
      <c r="E392" s="40">
        <f t="shared" si="19"/>
        <v>9</v>
      </c>
      <c r="F392" s="36" t="s">
        <v>1768</v>
      </c>
      <c r="G392" s="54" t="s">
        <v>1803</v>
      </c>
      <c r="H392" s="56" t="str">
        <f t="shared" ca="1" si="18"/>
        <v>5YEARS,1MONTH,4DAYS,</v>
      </c>
      <c r="I392" s="58">
        <v>43896</v>
      </c>
      <c r="J392" s="21" t="s">
        <v>809</v>
      </c>
      <c r="K392" s="22" t="s">
        <v>808</v>
      </c>
      <c r="L392" s="60">
        <v>33280</v>
      </c>
      <c r="M392" s="38">
        <f t="shared" si="20"/>
        <v>180.70588235294119</v>
      </c>
    </row>
    <row r="393" spans="1:13" ht="13.2" x14ac:dyDescent="0.3">
      <c r="A393" s="20">
        <v>388</v>
      </c>
      <c r="B393" s="29" t="s">
        <v>1050</v>
      </c>
      <c r="C393" s="30" t="s">
        <v>456</v>
      </c>
      <c r="D393" s="42" t="s">
        <v>359</v>
      </c>
      <c r="E393" s="40">
        <f t="shared" si="19"/>
        <v>9</v>
      </c>
      <c r="F393" s="36" t="s">
        <v>1768</v>
      </c>
      <c r="G393" s="54" t="s">
        <v>1803</v>
      </c>
      <c r="H393" s="56" t="str">
        <f t="shared" ca="1" si="18"/>
        <v>4YEARS,6MONTH,20DAYS,</v>
      </c>
      <c r="I393" s="58">
        <v>44095</v>
      </c>
      <c r="J393" s="21" t="s">
        <v>809</v>
      </c>
      <c r="K393" s="22" t="s">
        <v>808</v>
      </c>
      <c r="L393" s="60">
        <v>33280</v>
      </c>
      <c r="M393" s="38">
        <f t="shared" si="20"/>
        <v>180.70588235294119</v>
      </c>
    </row>
    <row r="394" spans="1:13" ht="13.2" x14ac:dyDescent="0.3">
      <c r="A394" s="20">
        <v>389</v>
      </c>
      <c r="B394" s="29" t="s">
        <v>1051</v>
      </c>
      <c r="C394" s="30" t="s">
        <v>1529</v>
      </c>
      <c r="D394" s="42" t="s">
        <v>359</v>
      </c>
      <c r="E394" s="40">
        <f t="shared" si="19"/>
        <v>9</v>
      </c>
      <c r="F394" s="36" t="s">
        <v>1787</v>
      </c>
      <c r="G394" s="54" t="s">
        <v>1803</v>
      </c>
      <c r="H394" s="56" t="str">
        <f t="shared" ca="1" si="18"/>
        <v>4YEARS,1MONTH,29DAYS,</v>
      </c>
      <c r="I394" s="58">
        <v>44239</v>
      </c>
      <c r="J394" s="21" t="s">
        <v>809</v>
      </c>
      <c r="K394" s="22" t="s">
        <v>808</v>
      </c>
      <c r="L394" s="60">
        <v>33280</v>
      </c>
      <c r="M394" s="38">
        <f t="shared" si="20"/>
        <v>180.70588235294119</v>
      </c>
    </row>
    <row r="395" spans="1:13" ht="13.2" x14ac:dyDescent="0.3">
      <c r="A395" s="20">
        <v>390</v>
      </c>
      <c r="B395" s="29" t="s">
        <v>1052</v>
      </c>
      <c r="C395" s="30" t="s">
        <v>516</v>
      </c>
      <c r="D395" s="42" t="s">
        <v>359</v>
      </c>
      <c r="E395" s="40">
        <f t="shared" si="19"/>
        <v>9</v>
      </c>
      <c r="F395" s="36" t="s">
        <v>1768</v>
      </c>
      <c r="G395" s="54" t="s">
        <v>1803</v>
      </c>
      <c r="H395" s="56" t="str">
        <f t="shared" ca="1" si="18"/>
        <v>4YEARS,1MONTH,23DAYS,</v>
      </c>
      <c r="I395" s="58">
        <v>44245</v>
      </c>
      <c r="J395" s="21" t="s">
        <v>809</v>
      </c>
      <c r="K395" s="22" t="s">
        <v>808</v>
      </c>
      <c r="L395" s="60">
        <v>33280</v>
      </c>
      <c r="M395" s="38">
        <f t="shared" si="20"/>
        <v>180.70588235294119</v>
      </c>
    </row>
    <row r="396" spans="1:13" ht="13.2" x14ac:dyDescent="0.3">
      <c r="A396" s="20">
        <v>391</v>
      </c>
      <c r="B396" s="29" t="s">
        <v>1053</v>
      </c>
      <c r="C396" s="30" t="s">
        <v>1530</v>
      </c>
      <c r="D396" s="42" t="s">
        <v>359</v>
      </c>
      <c r="E396" s="40">
        <f t="shared" si="19"/>
        <v>9</v>
      </c>
      <c r="F396" s="36" t="s">
        <v>1768</v>
      </c>
      <c r="G396" s="54" t="s">
        <v>1803</v>
      </c>
      <c r="H396" s="56" t="str">
        <f t="shared" ca="1" si="18"/>
        <v>4YEARS,0MONTH,9DAYS,</v>
      </c>
      <c r="I396" s="58">
        <v>44287</v>
      </c>
      <c r="J396" s="21" t="s">
        <v>809</v>
      </c>
      <c r="K396" s="22" t="s">
        <v>808</v>
      </c>
      <c r="L396" s="60">
        <v>33280</v>
      </c>
      <c r="M396" s="38">
        <f t="shared" si="20"/>
        <v>180.70588235294119</v>
      </c>
    </row>
    <row r="397" spans="1:13" ht="13.2" x14ac:dyDescent="0.3">
      <c r="A397" s="20">
        <v>392</v>
      </c>
      <c r="B397" s="29" t="s">
        <v>1054</v>
      </c>
      <c r="C397" s="30" t="s">
        <v>1531</v>
      </c>
      <c r="D397" s="42" t="s">
        <v>359</v>
      </c>
      <c r="E397" s="40">
        <f t="shared" si="19"/>
        <v>9</v>
      </c>
      <c r="F397" s="36" t="s">
        <v>1768</v>
      </c>
      <c r="G397" s="54" t="s">
        <v>1803</v>
      </c>
      <c r="H397" s="56" t="str">
        <f t="shared" ca="1" si="18"/>
        <v>3YEARS,11MONTH,5DAYS,</v>
      </c>
      <c r="I397" s="58">
        <v>44321</v>
      </c>
      <c r="J397" s="21" t="s">
        <v>809</v>
      </c>
      <c r="K397" s="22" t="s">
        <v>808</v>
      </c>
      <c r="L397" s="60">
        <v>33280</v>
      </c>
      <c r="M397" s="38">
        <f t="shared" si="20"/>
        <v>180.70588235294119</v>
      </c>
    </row>
    <row r="398" spans="1:13" ht="13.2" x14ac:dyDescent="0.3">
      <c r="A398" s="20">
        <v>393</v>
      </c>
      <c r="B398" s="29" t="s">
        <v>1055</v>
      </c>
      <c r="C398" s="30" t="s">
        <v>1459</v>
      </c>
      <c r="D398" s="42" t="s">
        <v>359</v>
      </c>
      <c r="E398" s="40">
        <f t="shared" si="19"/>
        <v>9</v>
      </c>
      <c r="F398" s="36" t="s">
        <v>1766</v>
      </c>
      <c r="G398" s="54" t="s">
        <v>1803</v>
      </c>
      <c r="H398" s="56" t="str">
        <f t="shared" ca="1" si="18"/>
        <v>3YEARS,8MONTH,6DAYS,</v>
      </c>
      <c r="I398" s="58">
        <v>44412</v>
      </c>
      <c r="J398" s="21" t="s">
        <v>809</v>
      </c>
      <c r="K398" s="22" t="s">
        <v>808</v>
      </c>
      <c r="L398" s="60">
        <v>32000</v>
      </c>
      <c r="M398" s="38">
        <f t="shared" si="20"/>
        <v>173.75565610859729</v>
      </c>
    </row>
    <row r="399" spans="1:13" ht="13.2" x14ac:dyDescent="0.3">
      <c r="A399" s="20">
        <v>394</v>
      </c>
      <c r="B399" s="29" t="s">
        <v>1056</v>
      </c>
      <c r="C399" s="30" t="s">
        <v>1488</v>
      </c>
      <c r="D399" s="42" t="s">
        <v>359</v>
      </c>
      <c r="E399" s="40">
        <f t="shared" si="19"/>
        <v>9</v>
      </c>
      <c r="F399" s="36" t="s">
        <v>1768</v>
      </c>
      <c r="G399" s="54" t="s">
        <v>1803</v>
      </c>
      <c r="H399" s="56" t="str">
        <f t="shared" ca="1" si="18"/>
        <v>2YEARS,10MONTH,25DAYS,</v>
      </c>
      <c r="I399" s="58">
        <v>44697</v>
      </c>
      <c r="J399" s="21" t="s">
        <v>809</v>
      </c>
      <c r="K399" s="22" t="s">
        <v>808</v>
      </c>
      <c r="L399" s="60">
        <v>33280</v>
      </c>
      <c r="M399" s="38">
        <f t="shared" si="20"/>
        <v>180.70588235294119</v>
      </c>
    </row>
    <row r="400" spans="1:13" ht="13.2" x14ac:dyDescent="0.3">
      <c r="A400" s="20">
        <v>395</v>
      </c>
      <c r="B400" s="29" t="s">
        <v>1057</v>
      </c>
      <c r="C400" s="30" t="s">
        <v>1532</v>
      </c>
      <c r="D400" s="42" t="s">
        <v>359</v>
      </c>
      <c r="E400" s="40">
        <f t="shared" si="19"/>
        <v>9</v>
      </c>
      <c r="F400" s="36" t="s">
        <v>1768</v>
      </c>
      <c r="G400" s="54" t="s">
        <v>1803</v>
      </c>
      <c r="H400" s="56" t="str">
        <f t="shared" ca="1" si="18"/>
        <v>1YEARS,7MONTH,5DAYS,</v>
      </c>
      <c r="I400" s="58">
        <v>45174</v>
      </c>
      <c r="J400" s="21" t="s">
        <v>809</v>
      </c>
      <c r="K400" s="22" t="s">
        <v>808</v>
      </c>
      <c r="L400" s="60">
        <v>33280</v>
      </c>
      <c r="M400" s="38">
        <f t="shared" si="20"/>
        <v>180.70588235294119</v>
      </c>
    </row>
    <row r="401" spans="1:13" ht="13.2" x14ac:dyDescent="0.3">
      <c r="A401" s="20">
        <v>396</v>
      </c>
      <c r="B401" s="29" t="s">
        <v>1058</v>
      </c>
      <c r="C401" s="30" t="s">
        <v>1533</v>
      </c>
      <c r="D401" s="42" t="s">
        <v>359</v>
      </c>
      <c r="E401" s="40">
        <f t="shared" si="19"/>
        <v>9</v>
      </c>
      <c r="F401" s="36" t="s">
        <v>1768</v>
      </c>
      <c r="G401" s="54" t="s">
        <v>1803</v>
      </c>
      <c r="H401" s="56" t="str">
        <f t="shared" ca="1" si="18"/>
        <v>1YEARS,6MONTH,4DAYS,</v>
      </c>
      <c r="I401" s="58">
        <v>45205</v>
      </c>
      <c r="J401" s="21" t="s">
        <v>809</v>
      </c>
      <c r="K401" s="22" t="s">
        <v>808</v>
      </c>
      <c r="L401" s="60">
        <v>33280</v>
      </c>
      <c r="M401" s="38">
        <f t="shared" si="20"/>
        <v>180.70588235294119</v>
      </c>
    </row>
    <row r="402" spans="1:13" ht="13.2" x14ac:dyDescent="0.3">
      <c r="A402" s="20">
        <v>397</v>
      </c>
      <c r="B402" s="29" t="s">
        <v>1059</v>
      </c>
      <c r="C402" s="30" t="s">
        <v>1534</v>
      </c>
      <c r="D402" s="42" t="s">
        <v>359</v>
      </c>
      <c r="E402" s="40">
        <f t="shared" si="19"/>
        <v>9</v>
      </c>
      <c r="F402" s="36" t="s">
        <v>1768</v>
      </c>
      <c r="G402" s="54" t="s">
        <v>1803</v>
      </c>
      <c r="H402" s="56" t="str">
        <f t="shared" ca="1" si="18"/>
        <v>0YEARS,7MONTH,8DAYS,</v>
      </c>
      <c r="I402" s="58">
        <v>45537</v>
      </c>
      <c r="J402" s="21" t="s">
        <v>809</v>
      </c>
      <c r="K402" s="22" t="s">
        <v>808</v>
      </c>
      <c r="L402" s="60">
        <v>33280</v>
      </c>
      <c r="M402" s="38">
        <f t="shared" si="20"/>
        <v>180.70588235294119</v>
      </c>
    </row>
    <row r="403" spans="1:13" ht="13.2" x14ac:dyDescent="0.3">
      <c r="A403" s="20">
        <v>398</v>
      </c>
      <c r="B403" s="29" t="s">
        <v>1060</v>
      </c>
      <c r="C403" s="30" t="s">
        <v>1535</v>
      </c>
      <c r="D403" s="42" t="s">
        <v>359</v>
      </c>
      <c r="E403" s="40">
        <f t="shared" si="19"/>
        <v>9</v>
      </c>
      <c r="F403" s="36" t="s">
        <v>1788</v>
      </c>
      <c r="G403" s="54" t="s">
        <v>1804</v>
      </c>
      <c r="H403" s="56" t="str">
        <f t="shared" ca="1" si="18"/>
        <v>15YEARS,4MONTH,6DAYS,</v>
      </c>
      <c r="I403" s="58">
        <v>40151</v>
      </c>
      <c r="J403" s="21" t="s">
        <v>809</v>
      </c>
      <c r="K403" s="22" t="s">
        <v>808</v>
      </c>
      <c r="L403" s="60">
        <v>33280</v>
      </c>
      <c r="M403" s="38">
        <f t="shared" si="20"/>
        <v>180.70588235294119</v>
      </c>
    </row>
    <row r="404" spans="1:13" ht="13.2" x14ac:dyDescent="0.3">
      <c r="A404" s="20">
        <v>399</v>
      </c>
      <c r="B404" s="29" t="s">
        <v>1061</v>
      </c>
      <c r="C404" s="30" t="s">
        <v>1536</v>
      </c>
      <c r="D404" s="42" t="s">
        <v>359</v>
      </c>
      <c r="E404" s="40">
        <f t="shared" si="19"/>
        <v>9</v>
      </c>
      <c r="F404" s="36" t="s">
        <v>1788</v>
      </c>
      <c r="G404" s="54" t="s">
        <v>1804</v>
      </c>
      <c r="H404" s="56" t="str">
        <f t="shared" ca="1" si="18"/>
        <v>12YEARS,7MONTH,6DAYS,</v>
      </c>
      <c r="I404" s="58">
        <v>41156</v>
      </c>
      <c r="J404" s="21" t="s">
        <v>809</v>
      </c>
      <c r="K404" s="22" t="s">
        <v>808</v>
      </c>
      <c r="L404" s="60">
        <v>33280</v>
      </c>
      <c r="M404" s="38">
        <f t="shared" si="20"/>
        <v>180.70588235294119</v>
      </c>
    </row>
    <row r="405" spans="1:13" ht="13.2" x14ac:dyDescent="0.3">
      <c r="A405" s="20">
        <v>400</v>
      </c>
      <c r="B405" s="29" t="s">
        <v>1062</v>
      </c>
      <c r="C405" s="30" t="s">
        <v>1537</v>
      </c>
      <c r="D405" s="42" t="s">
        <v>359</v>
      </c>
      <c r="E405" s="40">
        <f t="shared" si="19"/>
        <v>9</v>
      </c>
      <c r="F405" s="36" t="s">
        <v>1788</v>
      </c>
      <c r="G405" s="54" t="s">
        <v>1804</v>
      </c>
      <c r="H405" s="56" t="str">
        <f t="shared" ca="1" si="18"/>
        <v>11YEARS,4MONTH,23DAYS,</v>
      </c>
      <c r="I405" s="58">
        <v>41596</v>
      </c>
      <c r="J405" s="21" t="s">
        <v>809</v>
      </c>
      <c r="K405" s="22" t="s">
        <v>808</v>
      </c>
      <c r="L405" s="60">
        <v>33280</v>
      </c>
      <c r="M405" s="38">
        <f t="shared" si="20"/>
        <v>180.70588235294119</v>
      </c>
    </row>
    <row r="406" spans="1:13" ht="13.2" x14ac:dyDescent="0.3">
      <c r="A406" s="20">
        <v>401</v>
      </c>
      <c r="B406" s="29" t="s">
        <v>1063</v>
      </c>
      <c r="C406" s="30" t="s">
        <v>1538</v>
      </c>
      <c r="D406" s="42" t="s">
        <v>359</v>
      </c>
      <c r="E406" s="40">
        <f t="shared" si="19"/>
        <v>9</v>
      </c>
      <c r="F406" s="36" t="s">
        <v>1788</v>
      </c>
      <c r="G406" s="54" t="s">
        <v>1804</v>
      </c>
      <c r="H406" s="56" t="str">
        <f t="shared" ca="1" si="18"/>
        <v>7YEARS,7MONTH,3DAYS,</v>
      </c>
      <c r="I406" s="58">
        <v>42985</v>
      </c>
      <c r="J406" s="21" t="s">
        <v>809</v>
      </c>
      <c r="K406" s="22" t="s">
        <v>808</v>
      </c>
      <c r="L406" s="60">
        <v>33780</v>
      </c>
      <c r="M406" s="38">
        <f t="shared" si="20"/>
        <v>183.42081447963801</v>
      </c>
    </row>
    <row r="407" spans="1:13" ht="13.2" x14ac:dyDescent="0.3">
      <c r="A407" s="20">
        <v>402</v>
      </c>
      <c r="B407" s="29" t="s">
        <v>1064</v>
      </c>
      <c r="C407" s="30" t="s">
        <v>1539</v>
      </c>
      <c r="D407" s="42" t="s">
        <v>359</v>
      </c>
      <c r="E407" s="40">
        <f t="shared" si="19"/>
        <v>9</v>
      </c>
      <c r="F407" s="36" t="s">
        <v>1788</v>
      </c>
      <c r="G407" s="54" t="s">
        <v>1804</v>
      </c>
      <c r="H407" s="56" t="str">
        <f t="shared" ca="1" si="18"/>
        <v>7YEARS,6MONTH,15DAYS,</v>
      </c>
      <c r="I407" s="58">
        <v>43004</v>
      </c>
      <c r="J407" s="21" t="s">
        <v>809</v>
      </c>
      <c r="K407" s="22" t="s">
        <v>808</v>
      </c>
      <c r="L407" s="60">
        <v>33780</v>
      </c>
      <c r="M407" s="38">
        <f t="shared" si="20"/>
        <v>183.42081447963801</v>
      </c>
    </row>
    <row r="408" spans="1:13" ht="13.2" x14ac:dyDescent="0.3">
      <c r="A408" s="20">
        <v>403</v>
      </c>
      <c r="B408" s="29" t="s">
        <v>1065</v>
      </c>
      <c r="C408" s="30" t="s">
        <v>1323</v>
      </c>
      <c r="D408" s="42" t="s">
        <v>359</v>
      </c>
      <c r="E408" s="40">
        <f t="shared" si="19"/>
        <v>9</v>
      </c>
      <c r="F408" s="36" t="s">
        <v>1788</v>
      </c>
      <c r="G408" s="54" t="s">
        <v>1804</v>
      </c>
      <c r="H408" s="56" t="str">
        <f t="shared" ca="1" si="18"/>
        <v>2YEARS,0MONTH,9DAYS,</v>
      </c>
      <c r="I408" s="58">
        <v>45017</v>
      </c>
      <c r="J408" s="21" t="s">
        <v>809</v>
      </c>
      <c r="K408" s="22" t="s">
        <v>808</v>
      </c>
      <c r="L408" s="60">
        <v>33780</v>
      </c>
      <c r="M408" s="38">
        <f t="shared" si="20"/>
        <v>183.42081447963801</v>
      </c>
    </row>
    <row r="409" spans="1:13" ht="13.2" x14ac:dyDescent="0.3">
      <c r="A409" s="20">
        <v>404</v>
      </c>
      <c r="B409" s="29" t="s">
        <v>1066</v>
      </c>
      <c r="C409" s="30" t="s">
        <v>1540</v>
      </c>
      <c r="D409" s="42" t="s">
        <v>359</v>
      </c>
      <c r="E409" s="40">
        <f t="shared" si="19"/>
        <v>9</v>
      </c>
      <c r="F409" s="36" t="s">
        <v>1788</v>
      </c>
      <c r="G409" s="54" t="s">
        <v>1804</v>
      </c>
      <c r="H409" s="56" t="str">
        <f t="shared" ca="1" si="18"/>
        <v>2YEARS,10MONTH,8DAYS,</v>
      </c>
      <c r="I409" s="58">
        <v>44714</v>
      </c>
      <c r="J409" s="21" t="s">
        <v>809</v>
      </c>
      <c r="K409" s="22" t="s">
        <v>808</v>
      </c>
      <c r="L409" s="60">
        <v>33280</v>
      </c>
      <c r="M409" s="38">
        <f t="shared" si="20"/>
        <v>180.70588235294119</v>
      </c>
    </row>
    <row r="410" spans="1:13" ht="13.2" x14ac:dyDescent="0.3">
      <c r="A410" s="20">
        <v>405</v>
      </c>
      <c r="B410" s="29" t="s">
        <v>1067</v>
      </c>
      <c r="C410" s="30" t="s">
        <v>1541</v>
      </c>
      <c r="D410" s="42" t="s">
        <v>359</v>
      </c>
      <c r="E410" s="40">
        <f t="shared" si="19"/>
        <v>9</v>
      </c>
      <c r="F410" s="36" t="s">
        <v>1788</v>
      </c>
      <c r="G410" s="54" t="s">
        <v>1804</v>
      </c>
      <c r="H410" s="56" t="str">
        <f t="shared" ca="1" si="18"/>
        <v>5YEARS,0MONTH,28DAYS,</v>
      </c>
      <c r="I410" s="58">
        <v>43903</v>
      </c>
      <c r="J410" s="21" t="s">
        <v>809</v>
      </c>
      <c r="K410" s="22" t="s">
        <v>808</v>
      </c>
      <c r="L410" s="60">
        <v>33280</v>
      </c>
      <c r="M410" s="38">
        <f t="shared" si="20"/>
        <v>180.70588235294119</v>
      </c>
    </row>
    <row r="411" spans="1:13" ht="13.2" x14ac:dyDescent="0.3">
      <c r="A411" s="20">
        <v>406</v>
      </c>
      <c r="B411" s="29" t="s">
        <v>1068</v>
      </c>
      <c r="C411" s="30" t="s">
        <v>1542</v>
      </c>
      <c r="D411" s="42" t="s">
        <v>359</v>
      </c>
      <c r="E411" s="40">
        <f t="shared" si="19"/>
        <v>9</v>
      </c>
      <c r="F411" s="36" t="s">
        <v>1788</v>
      </c>
      <c r="G411" s="54" t="s">
        <v>1804</v>
      </c>
      <c r="H411" s="56" t="str">
        <f t="shared" ca="1" si="18"/>
        <v>3YEARS,11MONTH,23DAYS,</v>
      </c>
      <c r="I411" s="58">
        <v>44304</v>
      </c>
      <c r="J411" s="21" t="s">
        <v>809</v>
      </c>
      <c r="K411" s="22" t="s">
        <v>808</v>
      </c>
      <c r="L411" s="60">
        <v>33280</v>
      </c>
      <c r="M411" s="38">
        <f t="shared" si="20"/>
        <v>180.70588235294119</v>
      </c>
    </row>
    <row r="412" spans="1:13" ht="13.2" x14ac:dyDescent="0.3">
      <c r="A412" s="20">
        <v>407</v>
      </c>
      <c r="B412" s="29" t="s">
        <v>1069</v>
      </c>
      <c r="C412" s="30" t="s">
        <v>1543</v>
      </c>
      <c r="D412" s="42" t="s">
        <v>359</v>
      </c>
      <c r="E412" s="40">
        <f t="shared" si="19"/>
        <v>9</v>
      </c>
      <c r="F412" s="36" t="s">
        <v>1788</v>
      </c>
      <c r="G412" s="54" t="s">
        <v>1804</v>
      </c>
      <c r="H412" s="56" t="str">
        <f t="shared" ca="1" si="18"/>
        <v>2YEARS,10MONTH,16DAYS,</v>
      </c>
      <c r="I412" s="58">
        <v>44706</v>
      </c>
      <c r="J412" s="21" t="s">
        <v>809</v>
      </c>
      <c r="K412" s="22" t="s">
        <v>808</v>
      </c>
      <c r="L412" s="60">
        <v>33280</v>
      </c>
      <c r="M412" s="38">
        <f t="shared" si="20"/>
        <v>180.70588235294119</v>
      </c>
    </row>
    <row r="413" spans="1:13" ht="13.2" x14ac:dyDescent="0.3">
      <c r="A413" s="20">
        <v>408</v>
      </c>
      <c r="B413" s="29" t="s">
        <v>1070</v>
      </c>
      <c r="C413" s="30" t="s">
        <v>1544</v>
      </c>
      <c r="D413" s="42" t="s">
        <v>359</v>
      </c>
      <c r="E413" s="40">
        <f t="shared" si="19"/>
        <v>9</v>
      </c>
      <c r="F413" s="36" t="s">
        <v>1788</v>
      </c>
      <c r="G413" s="54" t="s">
        <v>1804</v>
      </c>
      <c r="H413" s="56" t="str">
        <f t="shared" ca="1" si="18"/>
        <v>2YEARS,10MONTH,9DAYS,</v>
      </c>
      <c r="I413" s="58">
        <v>44713</v>
      </c>
      <c r="J413" s="21" t="s">
        <v>809</v>
      </c>
      <c r="K413" s="22" t="s">
        <v>808</v>
      </c>
      <c r="L413" s="60">
        <v>33280</v>
      </c>
      <c r="M413" s="38">
        <f t="shared" si="20"/>
        <v>180.70588235294119</v>
      </c>
    </row>
    <row r="414" spans="1:13" ht="13.2" x14ac:dyDescent="0.3">
      <c r="A414" s="20">
        <v>409</v>
      </c>
      <c r="B414" s="29" t="s">
        <v>1071</v>
      </c>
      <c r="C414" s="30" t="s">
        <v>1545</v>
      </c>
      <c r="D414" s="42" t="s">
        <v>359</v>
      </c>
      <c r="E414" s="40">
        <f t="shared" si="19"/>
        <v>9</v>
      </c>
      <c r="F414" s="36" t="s">
        <v>1788</v>
      </c>
      <c r="G414" s="54" t="s">
        <v>1804</v>
      </c>
      <c r="H414" s="56" t="str">
        <f t="shared" ca="1" si="18"/>
        <v>2YEARS,10MONTH,7DAYS,</v>
      </c>
      <c r="I414" s="58">
        <v>44715</v>
      </c>
      <c r="J414" s="21" t="s">
        <v>809</v>
      </c>
      <c r="K414" s="22" t="s">
        <v>808</v>
      </c>
      <c r="L414" s="60">
        <v>33280</v>
      </c>
      <c r="M414" s="38">
        <f t="shared" si="20"/>
        <v>180.70588235294119</v>
      </c>
    </row>
    <row r="415" spans="1:13" ht="13.2" x14ac:dyDescent="0.3">
      <c r="A415" s="20">
        <v>410</v>
      </c>
      <c r="B415" s="29" t="s">
        <v>1072</v>
      </c>
      <c r="C415" s="30" t="s">
        <v>1546</v>
      </c>
      <c r="D415" s="42" t="s">
        <v>359</v>
      </c>
      <c r="E415" s="40">
        <f t="shared" si="19"/>
        <v>9</v>
      </c>
      <c r="F415" s="36" t="s">
        <v>1788</v>
      </c>
      <c r="G415" s="54" t="s">
        <v>1804</v>
      </c>
      <c r="H415" s="56" t="str">
        <f t="shared" ca="1" si="18"/>
        <v>2YEARS,9MONTH,28DAYS,</v>
      </c>
      <c r="I415" s="58">
        <v>44725</v>
      </c>
      <c r="J415" s="21" t="s">
        <v>809</v>
      </c>
      <c r="K415" s="22" t="s">
        <v>808</v>
      </c>
      <c r="L415" s="60">
        <v>33280</v>
      </c>
      <c r="M415" s="38">
        <f t="shared" si="20"/>
        <v>180.70588235294119</v>
      </c>
    </row>
    <row r="416" spans="1:13" ht="13.2" x14ac:dyDescent="0.3">
      <c r="A416" s="20">
        <v>411</v>
      </c>
      <c r="B416" s="29" t="s">
        <v>1073</v>
      </c>
      <c r="C416" s="30" t="s">
        <v>1547</v>
      </c>
      <c r="D416" s="42" t="s">
        <v>359</v>
      </c>
      <c r="E416" s="40">
        <f t="shared" si="19"/>
        <v>9</v>
      </c>
      <c r="F416" s="36" t="s">
        <v>1789</v>
      </c>
      <c r="G416" s="54" t="s">
        <v>1804</v>
      </c>
      <c r="H416" s="56" t="str">
        <f t="shared" ca="1" si="18"/>
        <v>1YEARS,10MONTH,17DAYS,</v>
      </c>
      <c r="I416" s="58">
        <v>45070</v>
      </c>
      <c r="J416" s="21" t="s">
        <v>809</v>
      </c>
      <c r="K416" s="22" t="s">
        <v>808</v>
      </c>
      <c r="L416" s="60">
        <v>33280</v>
      </c>
      <c r="M416" s="38">
        <f t="shared" si="20"/>
        <v>180.70588235294119</v>
      </c>
    </row>
    <row r="417" spans="1:13" ht="13.2" x14ac:dyDescent="0.3">
      <c r="A417" s="20">
        <v>412</v>
      </c>
      <c r="B417" s="29" t="s">
        <v>1074</v>
      </c>
      <c r="C417" s="30" t="s">
        <v>1548</v>
      </c>
      <c r="D417" s="42" t="s">
        <v>359</v>
      </c>
      <c r="E417" s="40">
        <f t="shared" si="19"/>
        <v>9</v>
      </c>
      <c r="F417" s="36" t="s">
        <v>1789</v>
      </c>
      <c r="G417" s="54" t="s">
        <v>1804</v>
      </c>
      <c r="H417" s="56" t="str">
        <f t="shared" ca="1" si="18"/>
        <v>1YEARS,10MONTH,17DAYS,</v>
      </c>
      <c r="I417" s="58">
        <v>45070</v>
      </c>
      <c r="J417" s="21" t="s">
        <v>809</v>
      </c>
      <c r="K417" s="22" t="s">
        <v>808</v>
      </c>
      <c r="L417" s="60">
        <v>33280</v>
      </c>
      <c r="M417" s="38">
        <f t="shared" si="20"/>
        <v>180.70588235294119</v>
      </c>
    </row>
    <row r="418" spans="1:13" ht="13.2" x14ac:dyDescent="0.3">
      <c r="A418" s="20">
        <v>413</v>
      </c>
      <c r="B418" s="29" t="s">
        <v>1075</v>
      </c>
      <c r="C418" s="30" t="s">
        <v>1549</v>
      </c>
      <c r="D418" s="42" t="s">
        <v>359</v>
      </c>
      <c r="E418" s="40">
        <f t="shared" si="19"/>
        <v>9</v>
      </c>
      <c r="F418" s="36" t="s">
        <v>1789</v>
      </c>
      <c r="G418" s="54" t="s">
        <v>1804</v>
      </c>
      <c r="H418" s="56" t="str">
        <f t="shared" ca="1" si="18"/>
        <v>1YEARS,10MONTH,2DAYS,</v>
      </c>
      <c r="I418" s="58">
        <v>45085</v>
      </c>
      <c r="J418" s="21" t="s">
        <v>809</v>
      </c>
      <c r="K418" s="22" t="s">
        <v>808</v>
      </c>
      <c r="L418" s="60">
        <v>33280</v>
      </c>
      <c r="M418" s="38">
        <f t="shared" si="20"/>
        <v>180.70588235294119</v>
      </c>
    </row>
    <row r="419" spans="1:13" ht="13.2" x14ac:dyDescent="0.3">
      <c r="A419" s="20">
        <v>414</v>
      </c>
      <c r="B419" s="29" t="s">
        <v>1076</v>
      </c>
      <c r="C419" s="30" t="s">
        <v>1550</v>
      </c>
      <c r="D419" s="42" t="s">
        <v>359</v>
      </c>
      <c r="E419" s="40">
        <f t="shared" si="19"/>
        <v>9</v>
      </c>
      <c r="F419" s="36" t="s">
        <v>1789</v>
      </c>
      <c r="G419" s="54" t="s">
        <v>1804</v>
      </c>
      <c r="H419" s="56" t="str">
        <f t="shared" ca="1" si="18"/>
        <v>1YEARS,10MONTH,2DAYS,</v>
      </c>
      <c r="I419" s="58">
        <v>45085</v>
      </c>
      <c r="J419" s="21" t="s">
        <v>809</v>
      </c>
      <c r="K419" s="22" t="s">
        <v>808</v>
      </c>
      <c r="L419" s="60">
        <v>33280</v>
      </c>
      <c r="M419" s="38">
        <f t="shared" si="20"/>
        <v>180.70588235294119</v>
      </c>
    </row>
    <row r="420" spans="1:13" ht="13.2" x14ac:dyDescent="0.3">
      <c r="A420" s="20">
        <v>415</v>
      </c>
      <c r="B420" s="29" t="s">
        <v>1077</v>
      </c>
      <c r="C420" s="30" t="s">
        <v>1551</v>
      </c>
      <c r="D420" s="42" t="s">
        <v>359</v>
      </c>
      <c r="E420" s="40">
        <f t="shared" si="19"/>
        <v>9</v>
      </c>
      <c r="F420" s="36" t="s">
        <v>765</v>
      </c>
      <c r="G420" s="54" t="s">
        <v>797</v>
      </c>
      <c r="H420" s="56" t="str">
        <f t="shared" ca="1" si="18"/>
        <v>0YEARS,10MONTH,4DAYS,</v>
      </c>
      <c r="I420" s="58">
        <v>45449</v>
      </c>
      <c r="J420" s="21" t="s">
        <v>809</v>
      </c>
      <c r="K420" s="22" t="s">
        <v>808</v>
      </c>
      <c r="L420" s="60">
        <v>32000</v>
      </c>
      <c r="M420" s="38">
        <f t="shared" si="20"/>
        <v>173.75565610859729</v>
      </c>
    </row>
    <row r="421" spans="1:13" ht="13.2" x14ac:dyDescent="0.3">
      <c r="A421" s="20">
        <v>416</v>
      </c>
      <c r="B421" s="29" t="s">
        <v>1078</v>
      </c>
      <c r="C421" s="30" t="s">
        <v>1552</v>
      </c>
      <c r="D421" s="42" t="s">
        <v>359</v>
      </c>
      <c r="E421" s="40">
        <f t="shared" si="19"/>
        <v>9</v>
      </c>
      <c r="F421" s="36" t="s">
        <v>765</v>
      </c>
      <c r="G421" s="54" t="s">
        <v>797</v>
      </c>
      <c r="H421" s="56" t="str">
        <f t="shared" ca="1" si="18"/>
        <v>12YEARS,11MONTH,8DAYS,</v>
      </c>
      <c r="I421" s="58">
        <v>41031</v>
      </c>
      <c r="J421" s="21" t="s">
        <v>809</v>
      </c>
      <c r="K421" s="22" t="s">
        <v>808</v>
      </c>
      <c r="L421" s="60">
        <v>32000</v>
      </c>
      <c r="M421" s="38">
        <f t="shared" si="20"/>
        <v>173.75565610859729</v>
      </c>
    </row>
    <row r="422" spans="1:13" ht="13.2" x14ac:dyDescent="0.3">
      <c r="A422" s="20">
        <v>417</v>
      </c>
      <c r="B422" s="29" t="s">
        <v>1079</v>
      </c>
      <c r="C422" s="30" t="s">
        <v>1487</v>
      </c>
      <c r="D422" s="42" t="s">
        <v>359</v>
      </c>
      <c r="E422" s="40">
        <f t="shared" si="19"/>
        <v>9</v>
      </c>
      <c r="F422" s="36" t="s">
        <v>765</v>
      </c>
      <c r="G422" s="54" t="s">
        <v>797</v>
      </c>
      <c r="H422" s="56" t="str">
        <f t="shared" ca="1" si="18"/>
        <v>11YEARS,9MONTH,9DAYS,</v>
      </c>
      <c r="I422" s="58">
        <v>41456</v>
      </c>
      <c r="J422" s="21" t="s">
        <v>809</v>
      </c>
      <c r="K422" s="22" t="s">
        <v>808</v>
      </c>
      <c r="L422" s="60">
        <v>33780</v>
      </c>
      <c r="M422" s="38">
        <f t="shared" si="20"/>
        <v>183.42081447963801</v>
      </c>
    </row>
    <row r="423" spans="1:13" ht="13.2" x14ac:dyDescent="0.3">
      <c r="A423" s="20">
        <v>418</v>
      </c>
      <c r="B423" s="29" t="s">
        <v>1080</v>
      </c>
      <c r="C423" s="30" t="s">
        <v>1553</v>
      </c>
      <c r="D423" s="42" t="s">
        <v>359</v>
      </c>
      <c r="E423" s="40">
        <f t="shared" si="19"/>
        <v>9</v>
      </c>
      <c r="F423" s="36" t="s">
        <v>765</v>
      </c>
      <c r="G423" s="54" t="s">
        <v>797</v>
      </c>
      <c r="H423" s="56" t="str">
        <f t="shared" ref="H423:H486" ca="1" si="21">DATEDIF(I423,TODAY(),"Y")&amp;"YEARS,"&amp;DATEDIF(I423,TODAY(),"YM")&amp;"MONTH,"&amp;DATEDIF(I423,TODAY(),"MD")&amp;"DAYS,"</f>
        <v>11YEARS,6MONTH,3DAYS,</v>
      </c>
      <c r="I423" s="58">
        <v>41554</v>
      </c>
      <c r="J423" s="21" t="s">
        <v>809</v>
      </c>
      <c r="K423" s="22" t="s">
        <v>808</v>
      </c>
      <c r="L423" s="60">
        <v>32000</v>
      </c>
      <c r="M423" s="38">
        <f t="shared" si="20"/>
        <v>173.75565610859729</v>
      </c>
    </row>
    <row r="424" spans="1:13" ht="13.2" x14ac:dyDescent="0.3">
      <c r="A424" s="20">
        <v>419</v>
      </c>
      <c r="B424" s="29" t="s">
        <v>1081</v>
      </c>
      <c r="C424" s="30" t="s">
        <v>1554</v>
      </c>
      <c r="D424" s="42" t="s">
        <v>359</v>
      </c>
      <c r="E424" s="40">
        <f t="shared" si="19"/>
        <v>9</v>
      </c>
      <c r="F424" s="36" t="s">
        <v>765</v>
      </c>
      <c r="G424" s="54" t="s">
        <v>797</v>
      </c>
      <c r="H424" s="56" t="str">
        <f t="shared" ca="1" si="21"/>
        <v>9YEARS,8MONTH,9DAYS,</v>
      </c>
      <c r="I424" s="58">
        <v>42217</v>
      </c>
      <c r="J424" s="21" t="s">
        <v>809</v>
      </c>
      <c r="K424" s="22" t="s">
        <v>808</v>
      </c>
      <c r="L424" s="60">
        <v>32000</v>
      </c>
      <c r="M424" s="38">
        <f t="shared" si="20"/>
        <v>173.75565610859729</v>
      </c>
    </row>
    <row r="425" spans="1:13" ht="13.2" x14ac:dyDescent="0.3">
      <c r="A425" s="20">
        <v>420</v>
      </c>
      <c r="B425" s="29" t="s">
        <v>1082</v>
      </c>
      <c r="C425" s="30" t="s">
        <v>1555</v>
      </c>
      <c r="D425" s="42" t="s">
        <v>359</v>
      </c>
      <c r="E425" s="40">
        <f t="shared" si="19"/>
        <v>9</v>
      </c>
      <c r="F425" s="36" t="s">
        <v>1784</v>
      </c>
      <c r="G425" s="54" t="s">
        <v>797</v>
      </c>
      <c r="H425" s="56" t="str">
        <f t="shared" ca="1" si="21"/>
        <v>8YEARS,0MONTH,9DAYS,</v>
      </c>
      <c r="I425" s="58">
        <v>42826</v>
      </c>
      <c r="J425" s="21" t="s">
        <v>809</v>
      </c>
      <c r="K425" s="22" t="s">
        <v>808</v>
      </c>
      <c r="L425" s="60">
        <v>32000</v>
      </c>
      <c r="M425" s="38">
        <f t="shared" si="20"/>
        <v>173.75565610859729</v>
      </c>
    </row>
    <row r="426" spans="1:13" ht="13.2" x14ac:dyDescent="0.3">
      <c r="A426" s="20">
        <v>421</v>
      </c>
      <c r="B426" s="29" t="s">
        <v>1083</v>
      </c>
      <c r="C426" s="30" t="s">
        <v>1556</v>
      </c>
      <c r="D426" s="42" t="s">
        <v>359</v>
      </c>
      <c r="E426" s="40">
        <f t="shared" si="19"/>
        <v>9</v>
      </c>
      <c r="F426" s="36" t="s">
        <v>765</v>
      </c>
      <c r="G426" s="54" t="s">
        <v>797</v>
      </c>
      <c r="H426" s="56" t="str">
        <f t="shared" ca="1" si="21"/>
        <v>6YEARS,10MONTH,9DAYS,</v>
      </c>
      <c r="I426" s="58">
        <v>43252</v>
      </c>
      <c r="J426" s="21" t="s">
        <v>809</v>
      </c>
      <c r="K426" s="22" t="s">
        <v>808</v>
      </c>
      <c r="L426" s="60">
        <v>32000</v>
      </c>
      <c r="M426" s="38">
        <f t="shared" si="20"/>
        <v>173.75565610859729</v>
      </c>
    </row>
    <row r="427" spans="1:13" ht="13.2" x14ac:dyDescent="0.3">
      <c r="A427" s="20">
        <v>422</v>
      </c>
      <c r="B427" s="29" t="s">
        <v>1084</v>
      </c>
      <c r="C427" s="30" t="s">
        <v>1557</v>
      </c>
      <c r="D427" s="42" t="s">
        <v>359</v>
      </c>
      <c r="E427" s="40">
        <f t="shared" si="19"/>
        <v>9</v>
      </c>
      <c r="F427" s="36" t="s">
        <v>765</v>
      </c>
      <c r="G427" s="54" t="s">
        <v>797</v>
      </c>
      <c r="H427" s="56" t="str">
        <f t="shared" ca="1" si="21"/>
        <v>5YEARS,1MONTH,8DAYS,</v>
      </c>
      <c r="I427" s="58">
        <v>43892</v>
      </c>
      <c r="J427" s="21" t="s">
        <v>809</v>
      </c>
      <c r="K427" s="22" t="s">
        <v>808</v>
      </c>
      <c r="L427" s="60">
        <v>32000</v>
      </c>
      <c r="M427" s="38">
        <f t="shared" si="20"/>
        <v>173.75565610859729</v>
      </c>
    </row>
    <row r="428" spans="1:13" ht="13.2" x14ac:dyDescent="0.3">
      <c r="A428" s="20">
        <v>423</v>
      </c>
      <c r="B428" s="29" t="s">
        <v>1085</v>
      </c>
      <c r="C428" s="30" t="s">
        <v>1558</v>
      </c>
      <c r="D428" s="42" t="s">
        <v>359</v>
      </c>
      <c r="E428" s="40">
        <f t="shared" si="19"/>
        <v>9</v>
      </c>
      <c r="F428" s="36" t="s">
        <v>1768</v>
      </c>
      <c r="G428" s="54" t="s">
        <v>797</v>
      </c>
      <c r="H428" s="56" t="str">
        <f t="shared" ca="1" si="21"/>
        <v>1YEARS,4MONTH,6DAYS,</v>
      </c>
      <c r="I428" s="58">
        <v>45264</v>
      </c>
      <c r="J428" s="21" t="s">
        <v>809</v>
      </c>
      <c r="K428" s="22" t="s">
        <v>808</v>
      </c>
      <c r="L428" s="60">
        <v>33280</v>
      </c>
      <c r="M428" s="38">
        <f t="shared" si="20"/>
        <v>180.70588235294119</v>
      </c>
    </row>
    <row r="429" spans="1:13" ht="13.2" x14ac:dyDescent="0.3">
      <c r="A429" s="20">
        <v>424</v>
      </c>
      <c r="B429" s="29" t="s">
        <v>1086</v>
      </c>
      <c r="C429" s="30" t="s">
        <v>1559</v>
      </c>
      <c r="D429" s="42" t="s">
        <v>359</v>
      </c>
      <c r="E429" s="40">
        <f t="shared" si="19"/>
        <v>9</v>
      </c>
      <c r="F429" s="36" t="s">
        <v>765</v>
      </c>
      <c r="G429" s="54" t="s">
        <v>797</v>
      </c>
      <c r="H429" s="56" t="str">
        <f t="shared" ca="1" si="21"/>
        <v>4YEARS,5MONTH,17DAYS,</v>
      </c>
      <c r="I429" s="58">
        <v>44128</v>
      </c>
      <c r="J429" s="21" t="s">
        <v>809</v>
      </c>
      <c r="K429" s="22" t="s">
        <v>808</v>
      </c>
      <c r="L429" s="60">
        <v>32000</v>
      </c>
      <c r="M429" s="38">
        <f t="shared" si="20"/>
        <v>173.75565610859729</v>
      </c>
    </row>
    <row r="430" spans="1:13" ht="13.2" x14ac:dyDescent="0.3">
      <c r="A430" s="20">
        <v>425</v>
      </c>
      <c r="B430" s="29" t="s">
        <v>1087</v>
      </c>
      <c r="C430" s="30" t="s">
        <v>1560</v>
      </c>
      <c r="D430" s="42" t="s">
        <v>359</v>
      </c>
      <c r="E430" s="40">
        <f t="shared" si="19"/>
        <v>9</v>
      </c>
      <c r="F430" s="36" t="s">
        <v>765</v>
      </c>
      <c r="G430" s="54" t="s">
        <v>797</v>
      </c>
      <c r="H430" s="56" t="str">
        <f t="shared" ca="1" si="21"/>
        <v>4YEARS,3MONTH,9DAYS,</v>
      </c>
      <c r="I430" s="58">
        <v>44197</v>
      </c>
      <c r="J430" s="21" t="s">
        <v>809</v>
      </c>
      <c r="K430" s="22" t="s">
        <v>808</v>
      </c>
      <c r="L430" s="60">
        <v>32000</v>
      </c>
      <c r="M430" s="38">
        <f t="shared" si="20"/>
        <v>173.75565610859729</v>
      </c>
    </row>
    <row r="431" spans="1:13" ht="13.2" x14ac:dyDescent="0.3">
      <c r="A431" s="20">
        <v>426</v>
      </c>
      <c r="B431" s="29" t="s">
        <v>1088</v>
      </c>
      <c r="C431" s="30" t="s">
        <v>1561</v>
      </c>
      <c r="D431" s="42" t="s">
        <v>359</v>
      </c>
      <c r="E431" s="40">
        <f t="shared" si="19"/>
        <v>9</v>
      </c>
      <c r="F431" s="36" t="s">
        <v>765</v>
      </c>
      <c r="G431" s="54" t="s">
        <v>797</v>
      </c>
      <c r="H431" s="56" t="str">
        <f t="shared" ca="1" si="21"/>
        <v>3YEARS,9MONTH,9DAYS,</v>
      </c>
      <c r="I431" s="58">
        <v>44378</v>
      </c>
      <c r="J431" s="21" t="s">
        <v>809</v>
      </c>
      <c r="K431" s="22" t="s">
        <v>808</v>
      </c>
      <c r="L431" s="60">
        <v>32000</v>
      </c>
      <c r="M431" s="38">
        <f t="shared" si="20"/>
        <v>173.75565610859729</v>
      </c>
    </row>
    <row r="432" spans="1:13" ht="13.2" x14ac:dyDescent="0.3">
      <c r="A432" s="20">
        <v>427</v>
      </c>
      <c r="B432" s="29" t="s">
        <v>1089</v>
      </c>
      <c r="C432" s="30" t="s">
        <v>1562</v>
      </c>
      <c r="D432" s="42" t="s">
        <v>359</v>
      </c>
      <c r="E432" s="40">
        <f t="shared" si="19"/>
        <v>9</v>
      </c>
      <c r="F432" s="36" t="s">
        <v>765</v>
      </c>
      <c r="G432" s="54" t="s">
        <v>797</v>
      </c>
      <c r="H432" s="56" t="str">
        <f t="shared" ca="1" si="21"/>
        <v>3YEARS,8MONTH,28DAYS,</v>
      </c>
      <c r="I432" s="58">
        <v>44390</v>
      </c>
      <c r="J432" s="21" t="s">
        <v>809</v>
      </c>
      <c r="K432" s="22" t="s">
        <v>808</v>
      </c>
      <c r="L432" s="60">
        <v>32000</v>
      </c>
      <c r="M432" s="38">
        <f t="shared" si="20"/>
        <v>173.75565610859729</v>
      </c>
    </row>
    <row r="433" spans="1:13" ht="13.2" x14ac:dyDescent="0.3">
      <c r="A433" s="20">
        <v>428</v>
      </c>
      <c r="B433" s="29" t="s">
        <v>1090</v>
      </c>
      <c r="C433" s="30" t="s">
        <v>1563</v>
      </c>
      <c r="D433" s="42" t="s">
        <v>359</v>
      </c>
      <c r="E433" s="40">
        <f t="shared" si="19"/>
        <v>9</v>
      </c>
      <c r="F433" s="36" t="s">
        <v>1790</v>
      </c>
      <c r="G433" s="54" t="s">
        <v>797</v>
      </c>
      <c r="H433" s="56" t="str">
        <f t="shared" ca="1" si="21"/>
        <v>3YEARS,6MONTH,6DAYS,</v>
      </c>
      <c r="I433" s="58">
        <v>44473</v>
      </c>
      <c r="J433" s="21" t="s">
        <v>809</v>
      </c>
      <c r="K433" s="22" t="s">
        <v>808</v>
      </c>
      <c r="L433" s="60">
        <v>32000</v>
      </c>
      <c r="M433" s="38">
        <f t="shared" si="20"/>
        <v>173.75565610859729</v>
      </c>
    </row>
    <row r="434" spans="1:13" ht="13.2" x14ac:dyDescent="0.3">
      <c r="A434" s="20">
        <v>429</v>
      </c>
      <c r="B434" s="29" t="s">
        <v>1091</v>
      </c>
      <c r="C434" s="30" t="s">
        <v>1564</v>
      </c>
      <c r="D434" s="42" t="s">
        <v>359</v>
      </c>
      <c r="E434" s="40">
        <f t="shared" si="19"/>
        <v>9</v>
      </c>
      <c r="F434" s="36" t="s">
        <v>765</v>
      </c>
      <c r="G434" s="54" t="s">
        <v>797</v>
      </c>
      <c r="H434" s="56" t="str">
        <f t="shared" ca="1" si="21"/>
        <v>3YEARS,0MONTH,9DAYS,</v>
      </c>
      <c r="I434" s="58">
        <v>44652</v>
      </c>
      <c r="J434" s="21" t="s">
        <v>809</v>
      </c>
      <c r="K434" s="22" t="s">
        <v>808</v>
      </c>
      <c r="L434" s="60">
        <v>32000</v>
      </c>
      <c r="M434" s="38">
        <f t="shared" si="20"/>
        <v>173.75565610859729</v>
      </c>
    </row>
    <row r="435" spans="1:13" ht="13.2" x14ac:dyDescent="0.3">
      <c r="A435" s="20">
        <v>430</v>
      </c>
      <c r="B435" s="29" t="s">
        <v>1092</v>
      </c>
      <c r="C435" s="30" t="s">
        <v>1565</v>
      </c>
      <c r="D435" s="42" t="s">
        <v>359</v>
      </c>
      <c r="E435" s="40">
        <f t="shared" si="19"/>
        <v>9</v>
      </c>
      <c r="F435" s="36" t="s">
        <v>765</v>
      </c>
      <c r="G435" s="54" t="s">
        <v>797</v>
      </c>
      <c r="H435" s="56" t="str">
        <f t="shared" ca="1" si="21"/>
        <v>1YEARS,6MONTH,8DAYS,</v>
      </c>
      <c r="I435" s="58">
        <v>45201</v>
      </c>
      <c r="J435" s="21" t="s">
        <v>809</v>
      </c>
      <c r="K435" s="22" t="s">
        <v>808</v>
      </c>
      <c r="L435" s="60">
        <v>32000</v>
      </c>
      <c r="M435" s="38">
        <f t="shared" si="20"/>
        <v>173.75565610859729</v>
      </c>
    </row>
    <row r="436" spans="1:13" ht="13.2" x14ac:dyDescent="0.3">
      <c r="A436" s="20">
        <v>431</v>
      </c>
      <c r="B436" s="29" t="s">
        <v>1093</v>
      </c>
      <c r="C436" s="30" t="s">
        <v>1566</v>
      </c>
      <c r="D436" s="42" t="s">
        <v>359</v>
      </c>
      <c r="E436" s="40">
        <f t="shared" si="19"/>
        <v>9</v>
      </c>
      <c r="F436" s="36" t="s">
        <v>765</v>
      </c>
      <c r="G436" s="54" t="s">
        <v>797</v>
      </c>
      <c r="H436" s="56" t="str">
        <f t="shared" ca="1" si="21"/>
        <v>1YEARS,5MONTH,9DAYS,</v>
      </c>
      <c r="I436" s="58">
        <v>45231</v>
      </c>
      <c r="J436" s="21" t="s">
        <v>809</v>
      </c>
      <c r="K436" s="22" t="s">
        <v>808</v>
      </c>
      <c r="L436" s="60">
        <v>32000</v>
      </c>
      <c r="M436" s="38">
        <f t="shared" si="20"/>
        <v>173.75565610859729</v>
      </c>
    </row>
    <row r="437" spans="1:13" ht="13.2" x14ac:dyDescent="0.3">
      <c r="A437" s="20">
        <v>432</v>
      </c>
      <c r="B437" s="29" t="s">
        <v>1094</v>
      </c>
      <c r="C437" s="30" t="s">
        <v>1564</v>
      </c>
      <c r="D437" s="42" t="s">
        <v>359</v>
      </c>
      <c r="E437" s="40">
        <f t="shared" si="19"/>
        <v>9</v>
      </c>
      <c r="F437" s="36" t="s">
        <v>765</v>
      </c>
      <c r="G437" s="54" t="s">
        <v>797</v>
      </c>
      <c r="H437" s="56" t="str">
        <f t="shared" ca="1" si="21"/>
        <v>1YEARS,3MONTH,0DAYS,</v>
      </c>
      <c r="I437" s="58">
        <v>45301</v>
      </c>
      <c r="J437" s="21" t="s">
        <v>809</v>
      </c>
      <c r="K437" s="22" t="s">
        <v>808</v>
      </c>
      <c r="L437" s="60">
        <v>32000</v>
      </c>
      <c r="M437" s="38">
        <f t="shared" si="20"/>
        <v>173.75565610859729</v>
      </c>
    </row>
    <row r="438" spans="1:13" ht="13.2" x14ac:dyDescent="0.3">
      <c r="A438" s="20">
        <v>433</v>
      </c>
      <c r="B438" s="29" t="s">
        <v>1095</v>
      </c>
      <c r="C438" s="30" t="s">
        <v>1567</v>
      </c>
      <c r="D438" s="42" t="s">
        <v>359</v>
      </c>
      <c r="E438" s="40">
        <f t="shared" si="19"/>
        <v>9</v>
      </c>
      <c r="F438" s="36" t="s">
        <v>765</v>
      </c>
      <c r="G438" s="54" t="s">
        <v>797</v>
      </c>
      <c r="H438" s="56" t="str">
        <f t="shared" ca="1" si="21"/>
        <v>0YEARS,8MONTH,9DAYS,</v>
      </c>
      <c r="I438" s="58">
        <v>45505</v>
      </c>
      <c r="J438" s="21" t="s">
        <v>809</v>
      </c>
      <c r="K438" s="22" t="s">
        <v>808</v>
      </c>
      <c r="L438" s="60">
        <v>32000</v>
      </c>
      <c r="M438" s="38">
        <f t="shared" si="20"/>
        <v>173.75565610859729</v>
      </c>
    </row>
    <row r="439" spans="1:13" ht="13.2" x14ac:dyDescent="0.3">
      <c r="A439" s="20">
        <v>434</v>
      </c>
      <c r="B439" s="29" t="s">
        <v>1096</v>
      </c>
      <c r="C439" s="30" t="s">
        <v>1568</v>
      </c>
      <c r="D439" s="42" t="s">
        <v>359</v>
      </c>
      <c r="E439" s="40">
        <f t="shared" si="19"/>
        <v>9</v>
      </c>
      <c r="F439" s="36" t="s">
        <v>762</v>
      </c>
      <c r="G439" s="54" t="s">
        <v>1805</v>
      </c>
      <c r="H439" s="56" t="str">
        <f t="shared" ca="1" si="21"/>
        <v>3YEARS,0MONTH,9DAYS,</v>
      </c>
      <c r="I439" s="58">
        <v>44652</v>
      </c>
      <c r="J439" s="21" t="s">
        <v>809</v>
      </c>
      <c r="K439" s="22" t="s">
        <v>808</v>
      </c>
      <c r="L439" s="60">
        <v>33280</v>
      </c>
      <c r="M439" s="38">
        <f t="shared" si="20"/>
        <v>180.70588235294119</v>
      </c>
    </row>
    <row r="440" spans="1:13" ht="13.2" x14ac:dyDescent="0.3">
      <c r="A440" s="20">
        <v>435</v>
      </c>
      <c r="B440" s="29" t="s">
        <v>1097</v>
      </c>
      <c r="C440" s="30" t="s">
        <v>1569</v>
      </c>
      <c r="D440" s="42" t="s">
        <v>359</v>
      </c>
      <c r="E440" s="40">
        <f t="shared" si="19"/>
        <v>9</v>
      </c>
      <c r="F440" s="36" t="s">
        <v>762</v>
      </c>
      <c r="G440" s="54" t="s">
        <v>1805</v>
      </c>
      <c r="H440" s="56" t="str">
        <f t="shared" ca="1" si="21"/>
        <v>1YEARS,9MONTH,25DAYS,</v>
      </c>
      <c r="I440" s="58">
        <v>45093</v>
      </c>
      <c r="J440" s="21" t="s">
        <v>809</v>
      </c>
      <c r="K440" s="22" t="s">
        <v>808</v>
      </c>
      <c r="L440" s="60">
        <v>33280</v>
      </c>
      <c r="M440" s="38">
        <f t="shared" si="20"/>
        <v>180.70588235294119</v>
      </c>
    </row>
    <row r="441" spans="1:13" ht="13.2" x14ac:dyDescent="0.3">
      <c r="A441" s="20">
        <v>436</v>
      </c>
      <c r="B441" s="29" t="s">
        <v>1098</v>
      </c>
      <c r="C441" s="30" t="s">
        <v>1570</v>
      </c>
      <c r="D441" s="42" t="s">
        <v>359</v>
      </c>
      <c r="E441" s="40">
        <f t="shared" si="19"/>
        <v>9</v>
      </c>
      <c r="F441" s="36" t="s">
        <v>1791</v>
      </c>
      <c r="G441" s="54" t="s">
        <v>1805</v>
      </c>
      <c r="H441" s="56" t="str">
        <f t="shared" ca="1" si="21"/>
        <v>2YEARS,8MONTH,8DAYS,</v>
      </c>
      <c r="I441" s="58">
        <v>44775</v>
      </c>
      <c r="J441" s="21" t="s">
        <v>809</v>
      </c>
      <c r="K441" s="22" t="s">
        <v>808</v>
      </c>
      <c r="L441" s="60">
        <v>33280</v>
      </c>
      <c r="M441" s="38">
        <f t="shared" si="20"/>
        <v>180.70588235294119</v>
      </c>
    </row>
    <row r="442" spans="1:13" ht="13.2" x14ac:dyDescent="0.3">
      <c r="A442" s="20">
        <v>437</v>
      </c>
      <c r="B442" s="29" t="s">
        <v>1099</v>
      </c>
      <c r="C442" s="30" t="s">
        <v>1571</v>
      </c>
      <c r="D442" s="42" t="s">
        <v>359</v>
      </c>
      <c r="E442" s="40">
        <f t="shared" si="19"/>
        <v>9</v>
      </c>
      <c r="F442" s="36" t="s">
        <v>1766</v>
      </c>
      <c r="G442" s="54" t="s">
        <v>1806</v>
      </c>
      <c r="H442" s="56" t="str">
        <f t="shared" ca="1" si="21"/>
        <v>11YEARS,2MONTH,28DAYS,</v>
      </c>
      <c r="I442" s="58">
        <v>41652</v>
      </c>
      <c r="J442" s="21" t="s">
        <v>809</v>
      </c>
      <c r="K442" s="22" t="s">
        <v>808</v>
      </c>
      <c r="L442" s="60">
        <v>32000</v>
      </c>
      <c r="M442" s="38">
        <f t="shared" si="20"/>
        <v>173.75565610859729</v>
      </c>
    </row>
    <row r="443" spans="1:13" ht="13.2" x14ac:dyDescent="0.3">
      <c r="A443" s="20">
        <v>438</v>
      </c>
      <c r="B443" s="29" t="s">
        <v>1100</v>
      </c>
      <c r="C443" s="30" t="s">
        <v>1572</v>
      </c>
      <c r="D443" s="42" t="s">
        <v>359</v>
      </c>
      <c r="E443" s="40">
        <f t="shared" si="19"/>
        <v>9</v>
      </c>
      <c r="F443" s="36" t="s">
        <v>765</v>
      </c>
      <c r="G443" s="54" t="s">
        <v>1806</v>
      </c>
      <c r="H443" s="56" t="str">
        <f t="shared" ca="1" si="21"/>
        <v>4YEARS,6MONTH,15DAYS,</v>
      </c>
      <c r="I443" s="58">
        <v>44100</v>
      </c>
      <c r="J443" s="21" t="s">
        <v>809</v>
      </c>
      <c r="K443" s="22" t="s">
        <v>808</v>
      </c>
      <c r="L443" s="60">
        <v>32000</v>
      </c>
      <c r="M443" s="38">
        <f t="shared" si="20"/>
        <v>173.75565610859729</v>
      </c>
    </row>
    <row r="444" spans="1:13" ht="13.2" x14ac:dyDescent="0.3">
      <c r="A444" s="20">
        <v>439</v>
      </c>
      <c r="B444" s="29" t="s">
        <v>1101</v>
      </c>
      <c r="C444" s="30" t="s">
        <v>1573</v>
      </c>
      <c r="D444" s="42" t="s">
        <v>359</v>
      </c>
      <c r="E444" s="40">
        <f t="shared" si="19"/>
        <v>9</v>
      </c>
      <c r="F444" s="36" t="s">
        <v>1758</v>
      </c>
      <c r="G444" s="54" t="s">
        <v>1806</v>
      </c>
      <c r="H444" s="56" t="str">
        <f t="shared" ca="1" si="21"/>
        <v>12YEARS,6MONTH,23DAYS,</v>
      </c>
      <c r="I444" s="58">
        <v>41170</v>
      </c>
      <c r="J444" s="21" t="s">
        <v>809</v>
      </c>
      <c r="K444" s="22" t="s">
        <v>808</v>
      </c>
      <c r="L444" s="60">
        <v>32000</v>
      </c>
      <c r="M444" s="38">
        <f t="shared" si="20"/>
        <v>173.75565610859729</v>
      </c>
    </row>
    <row r="445" spans="1:13" ht="13.2" x14ac:dyDescent="0.3">
      <c r="A445" s="20">
        <v>440</v>
      </c>
      <c r="B445" s="29" t="s">
        <v>1102</v>
      </c>
      <c r="C445" s="30" t="s">
        <v>1574</v>
      </c>
      <c r="D445" s="42" t="s">
        <v>359</v>
      </c>
      <c r="E445" s="40">
        <f t="shared" si="19"/>
        <v>9</v>
      </c>
      <c r="F445" s="36" t="s">
        <v>1776</v>
      </c>
      <c r="G445" s="54" t="s">
        <v>1806</v>
      </c>
      <c r="H445" s="56" t="str">
        <f t="shared" ca="1" si="21"/>
        <v>3YEARS,2MONTH,17DAYS,</v>
      </c>
      <c r="I445" s="58">
        <v>44585</v>
      </c>
      <c r="J445" s="21" t="s">
        <v>809</v>
      </c>
      <c r="K445" s="22" t="s">
        <v>808</v>
      </c>
      <c r="L445" s="60">
        <v>33780</v>
      </c>
      <c r="M445" s="38">
        <f t="shared" si="20"/>
        <v>183.42081447963801</v>
      </c>
    </row>
    <row r="446" spans="1:13" ht="13.2" x14ac:dyDescent="0.3">
      <c r="A446" s="20">
        <v>441</v>
      </c>
      <c r="B446" s="29" t="s">
        <v>1103</v>
      </c>
      <c r="C446" s="30" t="s">
        <v>1575</v>
      </c>
      <c r="D446" s="42" t="s">
        <v>359</v>
      </c>
      <c r="E446" s="40">
        <f t="shared" si="19"/>
        <v>9</v>
      </c>
      <c r="F446" s="36" t="s">
        <v>1776</v>
      </c>
      <c r="G446" s="54" t="s">
        <v>1806</v>
      </c>
      <c r="H446" s="56" t="str">
        <f t="shared" ca="1" si="21"/>
        <v>11YEARS,11MONTH,3DAYS,</v>
      </c>
      <c r="I446" s="58">
        <v>41401</v>
      </c>
      <c r="J446" s="21" t="s">
        <v>809</v>
      </c>
      <c r="K446" s="22" t="s">
        <v>808</v>
      </c>
      <c r="L446" s="60">
        <v>33780</v>
      </c>
      <c r="M446" s="38">
        <f t="shared" si="20"/>
        <v>183.42081447963801</v>
      </c>
    </row>
    <row r="447" spans="1:13" ht="13.2" x14ac:dyDescent="0.3">
      <c r="A447" s="20">
        <v>442</v>
      </c>
      <c r="B447" s="29" t="s">
        <v>1104</v>
      </c>
      <c r="C447" s="30" t="s">
        <v>1576</v>
      </c>
      <c r="D447" s="42" t="s">
        <v>359</v>
      </c>
      <c r="E447" s="40">
        <f t="shared" si="19"/>
        <v>9</v>
      </c>
      <c r="F447" s="36" t="s">
        <v>755</v>
      </c>
      <c r="G447" s="54" t="s">
        <v>1806</v>
      </c>
      <c r="H447" s="56" t="str">
        <f t="shared" ca="1" si="21"/>
        <v>11YEARS,7MONTH,6DAYS,</v>
      </c>
      <c r="I447" s="58">
        <v>41521</v>
      </c>
      <c r="J447" s="21" t="s">
        <v>809</v>
      </c>
      <c r="K447" s="22" t="s">
        <v>808</v>
      </c>
      <c r="L447" s="60">
        <v>33780</v>
      </c>
      <c r="M447" s="38">
        <f t="shared" si="20"/>
        <v>183.42081447963801</v>
      </c>
    </row>
    <row r="448" spans="1:13" ht="13.2" x14ac:dyDescent="0.3">
      <c r="A448" s="20">
        <v>443</v>
      </c>
      <c r="B448" s="29" t="s">
        <v>1105</v>
      </c>
      <c r="C448" s="30" t="s">
        <v>1577</v>
      </c>
      <c r="D448" s="42" t="s">
        <v>359</v>
      </c>
      <c r="E448" s="40">
        <f t="shared" si="19"/>
        <v>9</v>
      </c>
      <c r="F448" s="36" t="s">
        <v>1766</v>
      </c>
      <c r="G448" s="54" t="s">
        <v>1806</v>
      </c>
      <c r="H448" s="56" t="str">
        <f t="shared" ca="1" si="21"/>
        <v>10YEARS,9MONTH,7DAYS,</v>
      </c>
      <c r="I448" s="58">
        <v>41823</v>
      </c>
      <c r="J448" s="21" t="s">
        <v>809</v>
      </c>
      <c r="K448" s="22" t="s">
        <v>808</v>
      </c>
      <c r="L448" s="60">
        <v>32000</v>
      </c>
      <c r="M448" s="38">
        <f t="shared" si="20"/>
        <v>173.75565610859729</v>
      </c>
    </row>
    <row r="449" spans="1:13" ht="13.2" x14ac:dyDescent="0.3">
      <c r="A449" s="20">
        <v>444</v>
      </c>
      <c r="B449" s="29" t="s">
        <v>1106</v>
      </c>
      <c r="C449" s="30" t="s">
        <v>1578</v>
      </c>
      <c r="D449" s="42" t="s">
        <v>359</v>
      </c>
      <c r="E449" s="40">
        <f t="shared" si="19"/>
        <v>9</v>
      </c>
      <c r="F449" s="36" t="s">
        <v>738</v>
      </c>
      <c r="G449" s="54" t="s">
        <v>1806</v>
      </c>
      <c r="H449" s="56" t="str">
        <f t="shared" ca="1" si="21"/>
        <v>9YEARS,7MONTH,29DAYS,</v>
      </c>
      <c r="I449" s="58">
        <v>42228</v>
      </c>
      <c r="J449" s="21" t="s">
        <v>809</v>
      </c>
      <c r="K449" s="22" t="s">
        <v>808</v>
      </c>
      <c r="L449" s="60">
        <v>33280</v>
      </c>
      <c r="M449" s="38">
        <f t="shared" si="20"/>
        <v>180.70588235294119</v>
      </c>
    </row>
    <row r="450" spans="1:13" ht="13.2" x14ac:dyDescent="0.3">
      <c r="A450" s="20">
        <v>445</v>
      </c>
      <c r="B450" s="29" t="s">
        <v>1107</v>
      </c>
      <c r="C450" s="30" t="s">
        <v>1579</v>
      </c>
      <c r="D450" s="42" t="s">
        <v>359</v>
      </c>
      <c r="E450" s="40">
        <f t="shared" si="19"/>
        <v>9</v>
      </c>
      <c r="F450" s="36" t="s">
        <v>1766</v>
      </c>
      <c r="G450" s="54" t="s">
        <v>1806</v>
      </c>
      <c r="H450" s="56" t="str">
        <f t="shared" ca="1" si="21"/>
        <v>8YEARS,6MONTH,9DAYS,</v>
      </c>
      <c r="I450" s="58">
        <v>42644</v>
      </c>
      <c r="J450" s="21" t="s">
        <v>809</v>
      </c>
      <c r="K450" s="22" t="s">
        <v>808</v>
      </c>
      <c r="L450" s="60">
        <v>32000</v>
      </c>
      <c r="M450" s="38">
        <f t="shared" si="20"/>
        <v>173.75565610859729</v>
      </c>
    </row>
    <row r="451" spans="1:13" ht="13.2" x14ac:dyDescent="0.3">
      <c r="A451" s="20">
        <v>446</v>
      </c>
      <c r="B451" s="29" t="s">
        <v>1108</v>
      </c>
      <c r="C451" s="30" t="s">
        <v>1580</v>
      </c>
      <c r="D451" s="42" t="s">
        <v>359</v>
      </c>
      <c r="E451" s="40">
        <f t="shared" si="19"/>
        <v>9</v>
      </c>
      <c r="F451" s="36" t="s">
        <v>1776</v>
      </c>
      <c r="G451" s="54" t="s">
        <v>1806</v>
      </c>
      <c r="H451" s="56" t="str">
        <f t="shared" ca="1" si="21"/>
        <v>8YEARS,0MONTH,28DAYS,</v>
      </c>
      <c r="I451" s="58">
        <v>42807</v>
      </c>
      <c r="J451" s="21" t="s">
        <v>809</v>
      </c>
      <c r="K451" s="22" t="s">
        <v>808</v>
      </c>
      <c r="L451" s="60">
        <v>33780</v>
      </c>
      <c r="M451" s="38">
        <f t="shared" si="20"/>
        <v>183.42081447963801</v>
      </c>
    </row>
    <row r="452" spans="1:13" ht="13.2" x14ac:dyDescent="0.3">
      <c r="A452" s="20">
        <v>447</v>
      </c>
      <c r="B452" s="29" t="s">
        <v>1109</v>
      </c>
      <c r="C452" s="30" t="s">
        <v>1581</v>
      </c>
      <c r="D452" s="42" t="s">
        <v>359</v>
      </c>
      <c r="E452" s="40">
        <f t="shared" si="19"/>
        <v>9</v>
      </c>
      <c r="F452" s="36" t="s">
        <v>1766</v>
      </c>
      <c r="G452" s="54" t="s">
        <v>1806</v>
      </c>
      <c r="H452" s="56" t="str">
        <f t="shared" ca="1" si="21"/>
        <v>7YEARS,11MONTH,2DAYS,</v>
      </c>
      <c r="I452" s="58">
        <v>42863</v>
      </c>
      <c r="J452" s="21" t="s">
        <v>809</v>
      </c>
      <c r="K452" s="22" t="s">
        <v>808</v>
      </c>
      <c r="L452" s="60">
        <v>32000</v>
      </c>
      <c r="M452" s="38">
        <f t="shared" si="20"/>
        <v>173.75565610859729</v>
      </c>
    </row>
    <row r="453" spans="1:13" ht="13.2" x14ac:dyDescent="0.3">
      <c r="A453" s="20">
        <v>448</v>
      </c>
      <c r="B453" s="29" t="s">
        <v>1110</v>
      </c>
      <c r="C453" s="30" t="s">
        <v>1582</v>
      </c>
      <c r="D453" s="42" t="s">
        <v>359</v>
      </c>
      <c r="E453" s="40">
        <f t="shared" si="19"/>
        <v>9</v>
      </c>
      <c r="F453" s="36" t="s">
        <v>1766</v>
      </c>
      <c r="G453" s="54" t="s">
        <v>1806</v>
      </c>
      <c r="H453" s="56" t="str">
        <f t="shared" ca="1" si="21"/>
        <v>7YEARS,10MONTH,29DAYS,</v>
      </c>
      <c r="I453" s="58">
        <v>42867</v>
      </c>
      <c r="J453" s="21" t="s">
        <v>809</v>
      </c>
      <c r="K453" s="22" t="s">
        <v>808</v>
      </c>
      <c r="L453" s="60">
        <v>32000</v>
      </c>
      <c r="M453" s="38">
        <f t="shared" si="20"/>
        <v>173.75565610859729</v>
      </c>
    </row>
    <row r="454" spans="1:13" ht="13.2" x14ac:dyDescent="0.3">
      <c r="A454" s="20">
        <v>449</v>
      </c>
      <c r="B454" s="29" t="s">
        <v>1111</v>
      </c>
      <c r="C454" s="30" t="s">
        <v>1583</v>
      </c>
      <c r="D454" s="42" t="s">
        <v>359</v>
      </c>
      <c r="E454" s="40">
        <f t="shared" ref="E454:E517" si="22">VLOOKUP(L454,$P$6:$Q$12,2,TRUE)</f>
        <v>9</v>
      </c>
      <c r="F454" s="36" t="s">
        <v>1760</v>
      </c>
      <c r="G454" s="54" t="s">
        <v>1806</v>
      </c>
      <c r="H454" s="56" t="str">
        <f t="shared" ca="1" si="21"/>
        <v>0YEARS,10MONTH,23DAYS,</v>
      </c>
      <c r="I454" s="58">
        <v>45430</v>
      </c>
      <c r="J454" s="21" t="s">
        <v>809</v>
      </c>
      <c r="K454" s="22" t="s">
        <v>808</v>
      </c>
      <c r="L454" s="60">
        <v>33280</v>
      </c>
      <c r="M454" s="38">
        <f t="shared" ref="M454:M517" si="23">(L454*12)/52/42.5</f>
        <v>180.70588235294119</v>
      </c>
    </row>
    <row r="455" spans="1:13" ht="13.2" x14ac:dyDescent="0.3">
      <c r="A455" s="20">
        <v>450</v>
      </c>
      <c r="B455" s="29" t="s">
        <v>1112</v>
      </c>
      <c r="C455" s="30" t="s">
        <v>524</v>
      </c>
      <c r="D455" s="42" t="s">
        <v>359</v>
      </c>
      <c r="E455" s="40">
        <f t="shared" si="22"/>
        <v>9</v>
      </c>
      <c r="F455" s="36" t="s">
        <v>762</v>
      </c>
      <c r="G455" s="54" t="s">
        <v>1806</v>
      </c>
      <c r="H455" s="56" t="str">
        <f t="shared" ca="1" si="21"/>
        <v>5YEARS,11MONTH,8DAYS,</v>
      </c>
      <c r="I455" s="58">
        <v>43587</v>
      </c>
      <c r="J455" s="21" t="s">
        <v>809</v>
      </c>
      <c r="K455" s="22" t="s">
        <v>808</v>
      </c>
      <c r="L455" s="60">
        <v>33780</v>
      </c>
      <c r="M455" s="38">
        <f t="shared" si="23"/>
        <v>183.42081447963801</v>
      </c>
    </row>
    <row r="456" spans="1:13" ht="13.2" x14ac:dyDescent="0.3">
      <c r="A456" s="20">
        <v>451</v>
      </c>
      <c r="B456" s="29" t="s">
        <v>1113</v>
      </c>
      <c r="C456" s="30" t="s">
        <v>1584</v>
      </c>
      <c r="D456" s="42" t="s">
        <v>359</v>
      </c>
      <c r="E456" s="40">
        <f t="shared" si="22"/>
        <v>9</v>
      </c>
      <c r="F456" s="36" t="s">
        <v>1760</v>
      </c>
      <c r="G456" s="54" t="s">
        <v>1806</v>
      </c>
      <c r="H456" s="56" t="str">
        <f t="shared" ca="1" si="21"/>
        <v>0YEARS,10MONTH,4DAYS,</v>
      </c>
      <c r="I456" s="58">
        <v>45449</v>
      </c>
      <c r="J456" s="21" t="s">
        <v>809</v>
      </c>
      <c r="K456" s="22" t="s">
        <v>808</v>
      </c>
      <c r="L456" s="60">
        <v>33280</v>
      </c>
      <c r="M456" s="38">
        <f t="shared" si="23"/>
        <v>180.70588235294119</v>
      </c>
    </row>
    <row r="457" spans="1:13" ht="13.2" x14ac:dyDescent="0.3">
      <c r="A457" s="20">
        <v>452</v>
      </c>
      <c r="B457" s="29" t="s">
        <v>1114</v>
      </c>
      <c r="C457" s="30" t="s">
        <v>464</v>
      </c>
      <c r="D457" s="42" t="s">
        <v>359</v>
      </c>
      <c r="E457" s="40">
        <f t="shared" si="22"/>
        <v>9</v>
      </c>
      <c r="F457" s="36" t="s">
        <v>1766</v>
      </c>
      <c r="G457" s="54" t="s">
        <v>1806</v>
      </c>
      <c r="H457" s="56" t="str">
        <f t="shared" ca="1" si="21"/>
        <v>5YEARS,5MONTH,2DAYS,</v>
      </c>
      <c r="I457" s="58">
        <v>43777</v>
      </c>
      <c r="J457" s="21" t="s">
        <v>809</v>
      </c>
      <c r="K457" s="22" t="s">
        <v>808</v>
      </c>
      <c r="L457" s="60">
        <v>32000</v>
      </c>
      <c r="M457" s="38">
        <f t="shared" si="23"/>
        <v>173.75565610859729</v>
      </c>
    </row>
    <row r="458" spans="1:13" ht="13.2" x14ac:dyDescent="0.3">
      <c r="A458" s="20">
        <v>453</v>
      </c>
      <c r="B458" s="29" t="s">
        <v>1115</v>
      </c>
      <c r="C458" s="30" t="s">
        <v>1585</v>
      </c>
      <c r="D458" s="42" t="s">
        <v>359</v>
      </c>
      <c r="E458" s="40">
        <f t="shared" si="22"/>
        <v>9</v>
      </c>
      <c r="F458" s="36" t="s">
        <v>1768</v>
      </c>
      <c r="G458" s="54" t="s">
        <v>1806</v>
      </c>
      <c r="H458" s="56" t="str">
        <f t="shared" ca="1" si="21"/>
        <v>4YEARS,5MONTH,18DAYS,</v>
      </c>
      <c r="I458" s="58">
        <v>44127</v>
      </c>
      <c r="J458" s="21" t="s">
        <v>809</v>
      </c>
      <c r="K458" s="22" t="s">
        <v>808</v>
      </c>
      <c r="L458" s="60">
        <v>33280</v>
      </c>
      <c r="M458" s="38">
        <f t="shared" si="23"/>
        <v>180.70588235294119</v>
      </c>
    </row>
    <row r="459" spans="1:13" ht="13.2" x14ac:dyDescent="0.3">
      <c r="A459" s="20">
        <v>454</v>
      </c>
      <c r="B459" s="29" t="s">
        <v>1116</v>
      </c>
      <c r="C459" s="30" t="s">
        <v>1488</v>
      </c>
      <c r="D459" s="42" t="s">
        <v>359</v>
      </c>
      <c r="E459" s="40">
        <f t="shared" si="22"/>
        <v>9</v>
      </c>
      <c r="F459" s="36" t="s">
        <v>765</v>
      </c>
      <c r="G459" s="54" t="s">
        <v>1806</v>
      </c>
      <c r="H459" s="56" t="str">
        <f t="shared" ca="1" si="21"/>
        <v>4YEARS,5MONTH,20DAYS,</v>
      </c>
      <c r="I459" s="58">
        <v>44125</v>
      </c>
      <c r="J459" s="21" t="s">
        <v>809</v>
      </c>
      <c r="K459" s="22" t="s">
        <v>808</v>
      </c>
      <c r="L459" s="60">
        <v>32000</v>
      </c>
      <c r="M459" s="38">
        <f t="shared" si="23"/>
        <v>173.75565610859729</v>
      </c>
    </row>
    <row r="460" spans="1:13" ht="13.2" x14ac:dyDescent="0.3">
      <c r="A460" s="20">
        <v>455</v>
      </c>
      <c r="B460" s="29" t="s">
        <v>1117</v>
      </c>
      <c r="C460" s="30" t="s">
        <v>1586</v>
      </c>
      <c r="D460" s="42" t="s">
        <v>359</v>
      </c>
      <c r="E460" s="40">
        <f t="shared" si="22"/>
        <v>9</v>
      </c>
      <c r="F460" s="36" t="s">
        <v>1766</v>
      </c>
      <c r="G460" s="54" t="s">
        <v>1806</v>
      </c>
      <c r="H460" s="56" t="str">
        <f t="shared" ca="1" si="21"/>
        <v>1YEARS,4MONTH,3DAYS,</v>
      </c>
      <c r="I460" s="58">
        <v>45267</v>
      </c>
      <c r="J460" s="21" t="s">
        <v>809</v>
      </c>
      <c r="K460" s="22" t="s">
        <v>808</v>
      </c>
      <c r="L460" s="60">
        <v>32000</v>
      </c>
      <c r="M460" s="38">
        <f t="shared" si="23"/>
        <v>173.75565610859729</v>
      </c>
    </row>
    <row r="461" spans="1:13" ht="13.2" x14ac:dyDescent="0.3">
      <c r="A461" s="20">
        <v>456</v>
      </c>
      <c r="B461" s="29" t="s">
        <v>1118</v>
      </c>
      <c r="C461" s="30" t="s">
        <v>1587</v>
      </c>
      <c r="D461" s="42" t="s">
        <v>359</v>
      </c>
      <c r="E461" s="40">
        <f t="shared" si="22"/>
        <v>9</v>
      </c>
      <c r="F461" s="36" t="s">
        <v>1768</v>
      </c>
      <c r="G461" s="54" t="s">
        <v>1806</v>
      </c>
      <c r="H461" s="56" t="str">
        <f t="shared" ca="1" si="21"/>
        <v>3YEARS,8MONTH,6DAYS,</v>
      </c>
      <c r="I461" s="58">
        <v>44412</v>
      </c>
      <c r="J461" s="21" t="s">
        <v>809</v>
      </c>
      <c r="K461" s="22" t="s">
        <v>808</v>
      </c>
      <c r="L461" s="60">
        <v>33280</v>
      </c>
      <c r="M461" s="38">
        <f t="shared" si="23"/>
        <v>180.70588235294119</v>
      </c>
    </row>
    <row r="462" spans="1:13" ht="13.2" x14ac:dyDescent="0.3">
      <c r="A462" s="20">
        <v>457</v>
      </c>
      <c r="B462" s="29" t="s">
        <v>1119</v>
      </c>
      <c r="C462" s="30" t="s">
        <v>1588</v>
      </c>
      <c r="D462" s="42" t="s">
        <v>359</v>
      </c>
      <c r="E462" s="40">
        <f t="shared" si="22"/>
        <v>9</v>
      </c>
      <c r="F462" s="36" t="s">
        <v>1768</v>
      </c>
      <c r="G462" s="54" t="s">
        <v>1806</v>
      </c>
      <c r="H462" s="56" t="str">
        <f t="shared" ca="1" si="21"/>
        <v>1YEARS,0MONTH,26DAYS,</v>
      </c>
      <c r="I462" s="58">
        <v>45366</v>
      </c>
      <c r="J462" s="21" t="s">
        <v>809</v>
      </c>
      <c r="K462" s="22" t="s">
        <v>808</v>
      </c>
      <c r="L462" s="60">
        <v>33280</v>
      </c>
      <c r="M462" s="38">
        <f t="shared" si="23"/>
        <v>180.70588235294119</v>
      </c>
    </row>
    <row r="463" spans="1:13" ht="13.2" x14ac:dyDescent="0.3">
      <c r="A463" s="20">
        <v>458</v>
      </c>
      <c r="B463" s="29" t="s">
        <v>1120</v>
      </c>
      <c r="C463" s="30" t="s">
        <v>1589</v>
      </c>
      <c r="D463" s="42" t="s">
        <v>359</v>
      </c>
      <c r="E463" s="40">
        <f t="shared" si="22"/>
        <v>9</v>
      </c>
      <c r="F463" s="36" t="s">
        <v>1792</v>
      </c>
      <c r="G463" s="54" t="s">
        <v>1806</v>
      </c>
      <c r="H463" s="56" t="str">
        <f t="shared" ca="1" si="21"/>
        <v>1YEARS,2MONTH,28DAYS,</v>
      </c>
      <c r="I463" s="58">
        <v>45304</v>
      </c>
      <c r="J463" s="21" t="s">
        <v>809</v>
      </c>
      <c r="K463" s="22" t="s">
        <v>808</v>
      </c>
      <c r="L463" s="60">
        <v>33280</v>
      </c>
      <c r="M463" s="38">
        <f t="shared" si="23"/>
        <v>180.70588235294119</v>
      </c>
    </row>
    <row r="464" spans="1:13" ht="13.2" x14ac:dyDescent="0.3">
      <c r="A464" s="20">
        <v>459</v>
      </c>
      <c r="B464" s="29" t="s">
        <v>1121</v>
      </c>
      <c r="C464" s="30" t="s">
        <v>1590</v>
      </c>
      <c r="D464" s="42" t="s">
        <v>359</v>
      </c>
      <c r="E464" s="40">
        <f t="shared" si="22"/>
        <v>9</v>
      </c>
      <c r="F464" s="36" t="s">
        <v>1766</v>
      </c>
      <c r="G464" s="54" t="s">
        <v>1806</v>
      </c>
      <c r="H464" s="56" t="str">
        <f t="shared" ca="1" si="21"/>
        <v>1YEARS,7MONTH,19DAYS,</v>
      </c>
      <c r="I464" s="58">
        <v>45160</v>
      </c>
      <c r="J464" s="21" t="s">
        <v>809</v>
      </c>
      <c r="K464" s="22" t="s">
        <v>808</v>
      </c>
      <c r="L464" s="60">
        <v>32000</v>
      </c>
      <c r="M464" s="38">
        <f t="shared" si="23"/>
        <v>173.75565610859729</v>
      </c>
    </row>
    <row r="465" spans="1:13" ht="13.2" x14ac:dyDescent="0.3">
      <c r="A465" s="20">
        <v>460</v>
      </c>
      <c r="B465" s="29" t="s">
        <v>1122</v>
      </c>
      <c r="C465" s="30" t="s">
        <v>1591</v>
      </c>
      <c r="D465" s="42" t="s">
        <v>359</v>
      </c>
      <c r="E465" s="40">
        <f t="shared" si="22"/>
        <v>9</v>
      </c>
      <c r="F465" s="36" t="s">
        <v>1792</v>
      </c>
      <c r="G465" s="54" t="s">
        <v>1806</v>
      </c>
      <c r="H465" s="56" t="str">
        <f t="shared" ca="1" si="21"/>
        <v>0YEARS,11MONTH,8DAYS,</v>
      </c>
      <c r="I465" s="58">
        <v>45414</v>
      </c>
      <c r="J465" s="21" t="s">
        <v>809</v>
      </c>
      <c r="K465" s="22" t="s">
        <v>808</v>
      </c>
      <c r="L465" s="60">
        <v>32000</v>
      </c>
      <c r="M465" s="38">
        <f t="shared" si="23"/>
        <v>173.75565610859729</v>
      </c>
    </row>
    <row r="466" spans="1:13" ht="13.2" x14ac:dyDescent="0.3">
      <c r="A466" s="20">
        <v>461</v>
      </c>
      <c r="B466" s="29" t="s">
        <v>1123</v>
      </c>
      <c r="C466" s="30" t="s">
        <v>1592</v>
      </c>
      <c r="D466" s="42" t="s">
        <v>359</v>
      </c>
      <c r="E466" s="40">
        <f t="shared" si="22"/>
        <v>9</v>
      </c>
      <c r="F466" s="36" t="s">
        <v>1793</v>
      </c>
      <c r="G466" s="54" t="s">
        <v>1806</v>
      </c>
      <c r="H466" s="56" t="str">
        <f t="shared" ca="1" si="21"/>
        <v>0YEARS,10MONTH,25DAYS,</v>
      </c>
      <c r="I466" s="58">
        <v>45428</v>
      </c>
      <c r="J466" s="21" t="s">
        <v>809</v>
      </c>
      <c r="K466" s="22" t="s">
        <v>808</v>
      </c>
      <c r="L466" s="60">
        <v>33780</v>
      </c>
      <c r="M466" s="38">
        <f t="shared" si="23"/>
        <v>183.42081447963801</v>
      </c>
    </row>
    <row r="467" spans="1:13" ht="13.2" x14ac:dyDescent="0.3">
      <c r="A467" s="20">
        <v>462</v>
      </c>
      <c r="B467" s="29" t="s">
        <v>1124</v>
      </c>
      <c r="C467" s="30" t="s">
        <v>1593</v>
      </c>
      <c r="D467" s="42" t="s">
        <v>359</v>
      </c>
      <c r="E467" s="40">
        <f t="shared" si="22"/>
        <v>9</v>
      </c>
      <c r="F467" s="36" t="s">
        <v>1760</v>
      </c>
      <c r="G467" s="54" t="s">
        <v>1806</v>
      </c>
      <c r="H467" s="56" t="str">
        <f t="shared" ca="1" si="21"/>
        <v>0YEARS,10MONTH,24DAYS,</v>
      </c>
      <c r="I467" s="58">
        <v>45429</v>
      </c>
      <c r="J467" s="21" t="s">
        <v>809</v>
      </c>
      <c r="K467" s="22" t="s">
        <v>808</v>
      </c>
      <c r="L467" s="60">
        <v>33280</v>
      </c>
      <c r="M467" s="38">
        <f t="shared" si="23"/>
        <v>180.70588235294119</v>
      </c>
    </row>
    <row r="468" spans="1:13" ht="13.2" x14ac:dyDescent="0.3">
      <c r="A468" s="20">
        <v>463</v>
      </c>
      <c r="B468" s="29" t="s">
        <v>1125</v>
      </c>
      <c r="C468" s="30" t="s">
        <v>1594</v>
      </c>
      <c r="D468" s="42" t="s">
        <v>359</v>
      </c>
      <c r="E468" s="40">
        <f t="shared" si="22"/>
        <v>9</v>
      </c>
      <c r="F468" s="36" t="s">
        <v>1760</v>
      </c>
      <c r="G468" s="54" t="s">
        <v>1806</v>
      </c>
      <c r="H468" s="56" t="str">
        <f t="shared" ca="1" si="21"/>
        <v>0YEARS,10MONTH,24DAYS,</v>
      </c>
      <c r="I468" s="58">
        <v>45429</v>
      </c>
      <c r="J468" s="21" t="s">
        <v>809</v>
      </c>
      <c r="K468" s="22" t="s">
        <v>808</v>
      </c>
      <c r="L468" s="60">
        <v>33280</v>
      </c>
      <c r="M468" s="38">
        <f t="shared" si="23"/>
        <v>180.70588235294119</v>
      </c>
    </row>
    <row r="469" spans="1:13" ht="13.2" x14ac:dyDescent="0.3">
      <c r="A469" s="20">
        <v>464</v>
      </c>
      <c r="B469" s="29" t="s">
        <v>1126</v>
      </c>
      <c r="C469" s="30" t="s">
        <v>1595</v>
      </c>
      <c r="D469" s="42" t="s">
        <v>359</v>
      </c>
      <c r="E469" s="40">
        <f t="shared" si="22"/>
        <v>9</v>
      </c>
      <c r="F469" s="36" t="s">
        <v>1760</v>
      </c>
      <c r="G469" s="54" t="s">
        <v>1806</v>
      </c>
      <c r="H469" s="56" t="str">
        <f t="shared" ca="1" si="21"/>
        <v>0YEARS,10MONTH,20DAYS,</v>
      </c>
      <c r="I469" s="58">
        <v>45433</v>
      </c>
      <c r="J469" s="21" t="s">
        <v>809</v>
      </c>
      <c r="K469" s="22" t="s">
        <v>808</v>
      </c>
      <c r="L469" s="60">
        <v>33280</v>
      </c>
      <c r="M469" s="38">
        <f t="shared" si="23"/>
        <v>180.70588235294119</v>
      </c>
    </row>
    <row r="470" spans="1:13" ht="13.2" x14ac:dyDescent="0.3">
      <c r="A470" s="20">
        <v>465</v>
      </c>
      <c r="B470" s="29" t="s">
        <v>1127</v>
      </c>
      <c r="C470" s="30" t="s">
        <v>1596</v>
      </c>
      <c r="D470" s="42" t="s">
        <v>359</v>
      </c>
      <c r="E470" s="40">
        <f t="shared" si="22"/>
        <v>9</v>
      </c>
      <c r="F470" s="36" t="s">
        <v>1760</v>
      </c>
      <c r="G470" s="54" t="s">
        <v>1806</v>
      </c>
      <c r="H470" s="56" t="str">
        <f t="shared" ca="1" si="21"/>
        <v>0YEARS,7MONTH,28DAYS,</v>
      </c>
      <c r="I470" s="58">
        <v>45517</v>
      </c>
      <c r="J470" s="21" t="s">
        <v>809</v>
      </c>
      <c r="K470" s="22" t="s">
        <v>808</v>
      </c>
      <c r="L470" s="60">
        <v>33280</v>
      </c>
      <c r="M470" s="38">
        <f t="shared" si="23"/>
        <v>180.70588235294119</v>
      </c>
    </row>
    <row r="471" spans="1:13" ht="13.2" x14ac:dyDescent="0.3">
      <c r="A471" s="20">
        <v>466</v>
      </c>
      <c r="B471" s="29" t="s">
        <v>1128</v>
      </c>
      <c r="C471" s="30" t="s">
        <v>1597</v>
      </c>
      <c r="D471" s="42" t="s">
        <v>359</v>
      </c>
      <c r="E471" s="40">
        <f t="shared" si="22"/>
        <v>9</v>
      </c>
      <c r="F471" s="36" t="s">
        <v>765</v>
      </c>
      <c r="G471" s="54" t="s">
        <v>1806</v>
      </c>
      <c r="H471" s="56" t="str">
        <f t="shared" ca="1" si="21"/>
        <v>0YEARS,6MONTH,25DAYS,</v>
      </c>
      <c r="I471" s="58">
        <v>45551</v>
      </c>
      <c r="J471" s="21" t="s">
        <v>809</v>
      </c>
      <c r="K471" s="22" t="s">
        <v>808</v>
      </c>
      <c r="L471" s="60">
        <v>32000</v>
      </c>
      <c r="M471" s="38">
        <f t="shared" si="23"/>
        <v>173.75565610859729</v>
      </c>
    </row>
    <row r="472" spans="1:13" ht="13.2" x14ac:dyDescent="0.3">
      <c r="A472" s="20">
        <v>467</v>
      </c>
      <c r="B472" s="29" t="s">
        <v>1129</v>
      </c>
      <c r="C472" s="30" t="s">
        <v>1598</v>
      </c>
      <c r="D472" s="42" t="s">
        <v>359</v>
      </c>
      <c r="E472" s="40">
        <f t="shared" si="22"/>
        <v>9</v>
      </c>
      <c r="F472" s="36" t="s">
        <v>1791</v>
      </c>
      <c r="G472" s="54" t="s">
        <v>798</v>
      </c>
      <c r="H472" s="56" t="str">
        <f t="shared" ca="1" si="21"/>
        <v>2YEARS,10MONTH,4DAYS,</v>
      </c>
      <c r="I472" s="58">
        <v>44718</v>
      </c>
      <c r="J472" s="21" t="s">
        <v>809</v>
      </c>
      <c r="K472" s="22" t="s">
        <v>808</v>
      </c>
      <c r="L472" s="60">
        <v>33280</v>
      </c>
      <c r="M472" s="38">
        <f t="shared" si="23"/>
        <v>180.70588235294119</v>
      </c>
    </row>
    <row r="473" spans="1:13" ht="13.2" x14ac:dyDescent="0.3">
      <c r="A473" s="20">
        <v>468</v>
      </c>
      <c r="B473" s="29" t="s">
        <v>1130</v>
      </c>
      <c r="C473" s="30" t="s">
        <v>1599</v>
      </c>
      <c r="D473" s="42" t="s">
        <v>359</v>
      </c>
      <c r="E473" s="40">
        <f t="shared" si="22"/>
        <v>9</v>
      </c>
      <c r="F473" s="36" t="s">
        <v>1758</v>
      </c>
      <c r="G473" s="54" t="s">
        <v>799</v>
      </c>
      <c r="H473" s="56" t="str">
        <f t="shared" ca="1" si="21"/>
        <v>5YEARS,1MONTH,7DAYS,</v>
      </c>
      <c r="I473" s="58">
        <v>43893</v>
      </c>
      <c r="J473" s="21" t="s">
        <v>809</v>
      </c>
      <c r="K473" s="22" t="s">
        <v>808</v>
      </c>
      <c r="L473" s="60">
        <v>32000</v>
      </c>
      <c r="M473" s="38">
        <f t="shared" si="23"/>
        <v>173.75565610859729</v>
      </c>
    </row>
    <row r="474" spans="1:13" ht="13.2" x14ac:dyDescent="0.3">
      <c r="A474" s="20">
        <v>469</v>
      </c>
      <c r="B474" s="29" t="s">
        <v>1131</v>
      </c>
      <c r="C474" s="30" t="s">
        <v>1600</v>
      </c>
      <c r="D474" s="42" t="s">
        <v>359</v>
      </c>
      <c r="E474" s="40">
        <f t="shared" si="22"/>
        <v>9</v>
      </c>
      <c r="F474" s="36" t="s">
        <v>1789</v>
      </c>
      <c r="G474" s="54" t="s">
        <v>1807</v>
      </c>
      <c r="H474" s="56" t="str">
        <f t="shared" ca="1" si="21"/>
        <v>0YEARS,7MONTH,22DAYS,</v>
      </c>
      <c r="I474" s="58">
        <v>45523</v>
      </c>
      <c r="J474" s="21" t="s">
        <v>809</v>
      </c>
      <c r="K474" s="22" t="s">
        <v>808</v>
      </c>
      <c r="L474" s="60">
        <v>32000</v>
      </c>
      <c r="M474" s="38">
        <f t="shared" si="23"/>
        <v>173.75565610859729</v>
      </c>
    </row>
    <row r="475" spans="1:13" ht="13.2" x14ac:dyDescent="0.3">
      <c r="A475" s="20">
        <v>470</v>
      </c>
      <c r="B475" s="29" t="s">
        <v>1132</v>
      </c>
      <c r="C475" s="30" t="s">
        <v>1601</v>
      </c>
      <c r="D475" s="42" t="s">
        <v>359</v>
      </c>
      <c r="E475" s="40">
        <f t="shared" si="22"/>
        <v>9</v>
      </c>
      <c r="F475" s="36" t="s">
        <v>753</v>
      </c>
      <c r="G475" s="54" t="s">
        <v>1807</v>
      </c>
      <c r="H475" s="56" t="str">
        <f t="shared" ca="1" si="21"/>
        <v>1YEARS,8MONTH,5DAYS,</v>
      </c>
      <c r="I475" s="58">
        <v>45143</v>
      </c>
      <c r="J475" s="21" t="s">
        <v>809</v>
      </c>
      <c r="K475" s="22" t="s">
        <v>808</v>
      </c>
      <c r="L475" s="60">
        <v>33280</v>
      </c>
      <c r="M475" s="38">
        <f t="shared" si="23"/>
        <v>180.70588235294119</v>
      </c>
    </row>
    <row r="476" spans="1:13" ht="13.2" x14ac:dyDescent="0.3">
      <c r="A476" s="20">
        <v>471</v>
      </c>
      <c r="B476" s="29" t="s">
        <v>1133</v>
      </c>
      <c r="C476" s="30" t="s">
        <v>1602</v>
      </c>
      <c r="D476" s="42" t="s">
        <v>359</v>
      </c>
      <c r="E476" s="40">
        <f t="shared" si="22"/>
        <v>9</v>
      </c>
      <c r="F476" s="36" t="s">
        <v>753</v>
      </c>
      <c r="G476" s="54" t="s">
        <v>1807</v>
      </c>
      <c r="H476" s="56" t="str">
        <f t="shared" ca="1" si="21"/>
        <v>2YEARS,10MONTH,17DAYS,</v>
      </c>
      <c r="I476" s="58">
        <v>44705</v>
      </c>
      <c r="J476" s="21" t="s">
        <v>809</v>
      </c>
      <c r="K476" s="22" t="s">
        <v>808</v>
      </c>
      <c r="L476" s="60">
        <v>33280</v>
      </c>
      <c r="M476" s="38">
        <f t="shared" si="23"/>
        <v>180.70588235294119</v>
      </c>
    </row>
    <row r="477" spans="1:13" ht="13.2" x14ac:dyDescent="0.3">
      <c r="A477" s="20">
        <v>472</v>
      </c>
      <c r="B477" s="29" t="s">
        <v>1135</v>
      </c>
      <c r="C477" s="30" t="s">
        <v>1604</v>
      </c>
      <c r="D477" s="42" t="s">
        <v>359</v>
      </c>
      <c r="E477" s="40">
        <f t="shared" si="22"/>
        <v>9</v>
      </c>
      <c r="F477" s="36" t="s">
        <v>1789</v>
      </c>
      <c r="G477" s="54" t="s">
        <v>1807</v>
      </c>
      <c r="H477" s="56" t="str">
        <f t="shared" ca="1" si="21"/>
        <v>0YEARS,7MONTH,22DAYS,</v>
      </c>
      <c r="I477" s="58">
        <v>45523</v>
      </c>
      <c r="J477" s="21" t="s">
        <v>809</v>
      </c>
      <c r="K477" s="22" t="s">
        <v>808</v>
      </c>
      <c r="L477" s="60">
        <v>32000</v>
      </c>
      <c r="M477" s="38">
        <f t="shared" si="23"/>
        <v>173.75565610859729</v>
      </c>
    </row>
    <row r="478" spans="1:13" ht="13.2" x14ac:dyDescent="0.3">
      <c r="A478" s="20">
        <v>473</v>
      </c>
      <c r="B478" s="29" t="s">
        <v>1137</v>
      </c>
      <c r="C478" s="30" t="s">
        <v>1606</v>
      </c>
      <c r="D478" s="42" t="s">
        <v>359</v>
      </c>
      <c r="E478" s="40">
        <f t="shared" si="22"/>
        <v>9</v>
      </c>
      <c r="F478" s="36" t="s">
        <v>767</v>
      </c>
      <c r="G478" s="54" t="s">
        <v>801</v>
      </c>
      <c r="H478" s="56" t="str">
        <f t="shared" ca="1" si="21"/>
        <v>18YEARS,2MONTH,14DAYS,</v>
      </c>
      <c r="I478" s="58">
        <v>39109</v>
      </c>
      <c r="J478" s="21" t="s">
        <v>809</v>
      </c>
      <c r="K478" s="22" t="s">
        <v>808</v>
      </c>
      <c r="L478" s="60">
        <v>33280</v>
      </c>
      <c r="M478" s="38">
        <f t="shared" si="23"/>
        <v>180.70588235294119</v>
      </c>
    </row>
    <row r="479" spans="1:13" ht="13.2" x14ac:dyDescent="0.3">
      <c r="A479" s="20">
        <v>474</v>
      </c>
      <c r="B479" s="29" t="s">
        <v>1138</v>
      </c>
      <c r="C479" s="30" t="s">
        <v>1607</v>
      </c>
      <c r="D479" s="42" t="s">
        <v>359</v>
      </c>
      <c r="E479" s="40">
        <f t="shared" si="22"/>
        <v>9</v>
      </c>
      <c r="F479" s="36" t="s">
        <v>1768</v>
      </c>
      <c r="G479" s="54" t="s">
        <v>801</v>
      </c>
      <c r="H479" s="56" t="str">
        <f t="shared" ca="1" si="21"/>
        <v>5YEARS,8MONTH,16DAYS,</v>
      </c>
      <c r="I479" s="58">
        <v>43671</v>
      </c>
      <c r="J479" s="21" t="s">
        <v>809</v>
      </c>
      <c r="K479" s="22" t="s">
        <v>808</v>
      </c>
      <c r="L479" s="60">
        <v>33280</v>
      </c>
      <c r="M479" s="38">
        <f t="shared" si="23"/>
        <v>180.70588235294119</v>
      </c>
    </row>
    <row r="480" spans="1:13" ht="13.2" x14ac:dyDescent="0.3">
      <c r="A480" s="20">
        <v>475</v>
      </c>
      <c r="B480" s="29" t="s">
        <v>1139</v>
      </c>
      <c r="C480" s="30" t="s">
        <v>1608</v>
      </c>
      <c r="D480" s="42" t="s">
        <v>359</v>
      </c>
      <c r="E480" s="40">
        <f t="shared" si="22"/>
        <v>9</v>
      </c>
      <c r="F480" s="36" t="s">
        <v>776</v>
      </c>
      <c r="G480" s="54" t="s">
        <v>801</v>
      </c>
      <c r="H480" s="56" t="str">
        <f t="shared" ca="1" si="21"/>
        <v>15YEARS,2MONTH,9DAYS,</v>
      </c>
      <c r="I480" s="58">
        <v>40210</v>
      </c>
      <c r="J480" s="21" t="s">
        <v>809</v>
      </c>
      <c r="K480" s="22" t="s">
        <v>808</v>
      </c>
      <c r="L480" s="60">
        <v>33280</v>
      </c>
      <c r="M480" s="38">
        <f t="shared" si="23"/>
        <v>180.70588235294119</v>
      </c>
    </row>
    <row r="481" spans="1:13" ht="13.2" x14ac:dyDescent="0.3">
      <c r="A481" s="20">
        <v>476</v>
      </c>
      <c r="B481" s="29" t="s">
        <v>1140</v>
      </c>
      <c r="C481" s="30" t="s">
        <v>1609</v>
      </c>
      <c r="D481" s="42" t="s">
        <v>359</v>
      </c>
      <c r="E481" s="40">
        <f t="shared" si="22"/>
        <v>9</v>
      </c>
      <c r="F481" s="36" t="s">
        <v>1791</v>
      </c>
      <c r="G481" s="54" t="s">
        <v>801</v>
      </c>
      <c r="H481" s="56" t="str">
        <f t="shared" ca="1" si="21"/>
        <v>1YEARS,3MONTH,9DAYS,</v>
      </c>
      <c r="I481" s="58">
        <v>45292</v>
      </c>
      <c r="J481" s="21" t="s">
        <v>809</v>
      </c>
      <c r="K481" s="22" t="s">
        <v>808</v>
      </c>
      <c r="L481" s="60">
        <v>33280</v>
      </c>
      <c r="M481" s="38">
        <f t="shared" si="23"/>
        <v>180.70588235294119</v>
      </c>
    </row>
    <row r="482" spans="1:13" ht="13.2" x14ac:dyDescent="0.3">
      <c r="A482" s="20">
        <v>477</v>
      </c>
      <c r="B482" s="29" t="s">
        <v>1141</v>
      </c>
      <c r="C482" s="30" t="s">
        <v>1610</v>
      </c>
      <c r="D482" s="42" t="s">
        <v>359</v>
      </c>
      <c r="E482" s="40">
        <f t="shared" si="22"/>
        <v>9</v>
      </c>
      <c r="F482" s="36" t="s">
        <v>1758</v>
      </c>
      <c r="G482" s="54" t="s">
        <v>801</v>
      </c>
      <c r="H482" s="56" t="str">
        <f t="shared" ca="1" si="21"/>
        <v>10YEARS,10MONTH,26DAYS,</v>
      </c>
      <c r="I482" s="58">
        <v>41774</v>
      </c>
      <c r="J482" s="21" t="s">
        <v>809</v>
      </c>
      <c r="K482" s="22" t="s">
        <v>808</v>
      </c>
      <c r="L482" s="60">
        <v>32000</v>
      </c>
      <c r="M482" s="38">
        <f t="shared" si="23"/>
        <v>173.75565610859729</v>
      </c>
    </row>
    <row r="483" spans="1:13" ht="13.2" x14ac:dyDescent="0.3">
      <c r="A483" s="20">
        <v>478</v>
      </c>
      <c r="B483" s="29" t="s">
        <v>1142</v>
      </c>
      <c r="C483" s="30" t="s">
        <v>1611</v>
      </c>
      <c r="D483" s="42" t="s">
        <v>359</v>
      </c>
      <c r="E483" s="40">
        <f t="shared" si="22"/>
        <v>9</v>
      </c>
      <c r="F483" s="36" t="s">
        <v>765</v>
      </c>
      <c r="G483" s="54" t="s">
        <v>801</v>
      </c>
      <c r="H483" s="56" t="str">
        <f t="shared" ca="1" si="21"/>
        <v>1YEARS,6MONTH,1DAYS,</v>
      </c>
      <c r="I483" s="58">
        <v>45208</v>
      </c>
      <c r="J483" s="21" t="s">
        <v>809</v>
      </c>
      <c r="K483" s="22" t="s">
        <v>808</v>
      </c>
      <c r="L483" s="60">
        <v>32000</v>
      </c>
      <c r="M483" s="38">
        <f t="shared" si="23"/>
        <v>173.75565610859729</v>
      </c>
    </row>
    <row r="484" spans="1:13" ht="13.2" x14ac:dyDescent="0.3">
      <c r="A484" s="20">
        <v>479</v>
      </c>
      <c r="B484" s="29" t="s">
        <v>1143</v>
      </c>
      <c r="C484" s="30" t="s">
        <v>1612</v>
      </c>
      <c r="D484" s="42" t="s">
        <v>359</v>
      </c>
      <c r="E484" s="40">
        <f t="shared" si="22"/>
        <v>9</v>
      </c>
      <c r="F484" s="36" t="s">
        <v>765</v>
      </c>
      <c r="G484" s="54" t="s">
        <v>801</v>
      </c>
      <c r="H484" s="56" t="str">
        <f t="shared" ca="1" si="21"/>
        <v>3YEARS,10MONTH,8DAYS,</v>
      </c>
      <c r="I484" s="58">
        <v>44349</v>
      </c>
      <c r="J484" s="21" t="s">
        <v>809</v>
      </c>
      <c r="K484" s="22" t="s">
        <v>808</v>
      </c>
      <c r="L484" s="60">
        <v>32000</v>
      </c>
      <c r="M484" s="38">
        <f t="shared" si="23"/>
        <v>173.75565610859729</v>
      </c>
    </row>
    <row r="485" spans="1:13" ht="13.2" x14ac:dyDescent="0.3">
      <c r="A485" s="20">
        <v>480</v>
      </c>
      <c r="B485" s="29" t="s">
        <v>1144</v>
      </c>
      <c r="C485" s="30" t="s">
        <v>1613</v>
      </c>
      <c r="D485" s="42" t="s">
        <v>359</v>
      </c>
      <c r="E485" s="40">
        <f t="shared" si="22"/>
        <v>9</v>
      </c>
      <c r="F485" s="36" t="s">
        <v>765</v>
      </c>
      <c r="G485" s="54" t="s">
        <v>801</v>
      </c>
      <c r="H485" s="56" t="str">
        <f t="shared" ca="1" si="21"/>
        <v>2YEARS,9MONTH,26DAYS,</v>
      </c>
      <c r="I485" s="58">
        <v>44727</v>
      </c>
      <c r="J485" s="21" t="s">
        <v>809</v>
      </c>
      <c r="K485" s="22" t="s">
        <v>808</v>
      </c>
      <c r="L485" s="60">
        <v>32000</v>
      </c>
      <c r="M485" s="38">
        <f t="shared" si="23"/>
        <v>173.75565610859729</v>
      </c>
    </row>
    <row r="486" spans="1:13" ht="13.2" x14ac:dyDescent="0.3">
      <c r="A486" s="20">
        <v>481</v>
      </c>
      <c r="B486" s="29" t="s">
        <v>1145</v>
      </c>
      <c r="C486" s="30" t="s">
        <v>1614</v>
      </c>
      <c r="D486" s="42" t="s">
        <v>359</v>
      </c>
      <c r="E486" s="40">
        <f t="shared" si="22"/>
        <v>9</v>
      </c>
      <c r="F486" s="36" t="s">
        <v>1766</v>
      </c>
      <c r="G486" s="54" t="s">
        <v>801</v>
      </c>
      <c r="H486" s="56" t="str">
        <f t="shared" ca="1" si="21"/>
        <v>2YEARS,3MONTH,19DAYS,</v>
      </c>
      <c r="I486" s="58">
        <v>44917</v>
      </c>
      <c r="J486" s="21" t="s">
        <v>809</v>
      </c>
      <c r="K486" s="22" t="s">
        <v>808</v>
      </c>
      <c r="L486" s="60">
        <v>32000</v>
      </c>
      <c r="M486" s="38">
        <f t="shared" si="23"/>
        <v>173.75565610859729</v>
      </c>
    </row>
    <row r="487" spans="1:13" ht="13.2" x14ac:dyDescent="0.3">
      <c r="A487" s="20">
        <v>482</v>
      </c>
      <c r="B487" s="29" t="s">
        <v>1146</v>
      </c>
      <c r="C487" s="30" t="s">
        <v>1615</v>
      </c>
      <c r="D487" s="42" t="s">
        <v>359</v>
      </c>
      <c r="E487" s="40">
        <f t="shared" si="22"/>
        <v>9</v>
      </c>
      <c r="F487" s="36" t="s">
        <v>1768</v>
      </c>
      <c r="G487" s="54" t="s">
        <v>801</v>
      </c>
      <c r="H487" s="56" t="str">
        <f t="shared" ref="H487:H550" ca="1" si="24">DATEDIF(I487,TODAY(),"Y")&amp;"YEARS,"&amp;DATEDIF(I487,TODAY(),"YM")&amp;"MONTH,"&amp;DATEDIF(I487,TODAY(),"MD")&amp;"DAYS,"</f>
        <v>1YEARS,11MONTH,0DAYS,</v>
      </c>
      <c r="I487" s="58">
        <v>45056</v>
      </c>
      <c r="J487" s="21" t="s">
        <v>809</v>
      </c>
      <c r="K487" s="22" t="s">
        <v>808</v>
      </c>
      <c r="L487" s="60">
        <v>33280</v>
      </c>
      <c r="M487" s="38">
        <f t="shared" si="23"/>
        <v>180.70588235294119</v>
      </c>
    </row>
    <row r="488" spans="1:13" ht="13.2" x14ac:dyDescent="0.3">
      <c r="A488" s="20">
        <v>483</v>
      </c>
      <c r="B488" s="29" t="s">
        <v>1147</v>
      </c>
      <c r="C488" s="30" t="s">
        <v>1616</v>
      </c>
      <c r="D488" s="42" t="s">
        <v>359</v>
      </c>
      <c r="E488" s="40">
        <f t="shared" si="22"/>
        <v>9</v>
      </c>
      <c r="F488" s="36" t="s">
        <v>762</v>
      </c>
      <c r="G488" s="54" t="s">
        <v>801</v>
      </c>
      <c r="H488" s="56" t="str">
        <f t="shared" ca="1" si="24"/>
        <v>1YEARS,5MONTH,29DAYS,</v>
      </c>
      <c r="I488" s="58">
        <v>45211</v>
      </c>
      <c r="J488" s="21" t="s">
        <v>809</v>
      </c>
      <c r="K488" s="22" t="s">
        <v>808</v>
      </c>
      <c r="L488" s="60">
        <v>33280</v>
      </c>
      <c r="M488" s="38">
        <f t="shared" si="23"/>
        <v>180.70588235294119</v>
      </c>
    </row>
    <row r="489" spans="1:13" ht="13.2" x14ac:dyDescent="0.3">
      <c r="A489" s="20">
        <v>484</v>
      </c>
      <c r="B489" s="29" t="s">
        <v>1148</v>
      </c>
      <c r="C489" s="30" t="s">
        <v>313</v>
      </c>
      <c r="D489" s="42" t="s">
        <v>359</v>
      </c>
      <c r="E489" s="40">
        <f t="shared" si="22"/>
        <v>9</v>
      </c>
      <c r="F489" s="36" t="s">
        <v>1791</v>
      </c>
      <c r="G489" s="54" t="s">
        <v>801</v>
      </c>
      <c r="H489" s="56" t="str">
        <f t="shared" ca="1" si="24"/>
        <v>1YEARS,4MONTH,16DAYS,</v>
      </c>
      <c r="I489" s="58">
        <v>45255</v>
      </c>
      <c r="J489" s="21" t="s">
        <v>809</v>
      </c>
      <c r="K489" s="22" t="s">
        <v>808</v>
      </c>
      <c r="L489" s="60">
        <v>33280</v>
      </c>
      <c r="M489" s="38">
        <f t="shared" si="23"/>
        <v>180.70588235294119</v>
      </c>
    </row>
    <row r="490" spans="1:13" ht="13.2" x14ac:dyDescent="0.3">
      <c r="A490" s="20">
        <v>485</v>
      </c>
      <c r="B490" s="29" t="s">
        <v>1149</v>
      </c>
      <c r="C490" s="30" t="s">
        <v>1617</v>
      </c>
      <c r="D490" s="42" t="s">
        <v>359</v>
      </c>
      <c r="E490" s="40">
        <f t="shared" si="22"/>
        <v>9</v>
      </c>
      <c r="F490" s="36" t="s">
        <v>1791</v>
      </c>
      <c r="G490" s="54" t="s">
        <v>801</v>
      </c>
      <c r="H490" s="56" t="str">
        <f t="shared" ca="1" si="24"/>
        <v>1YEARS,2MONTH,26DAYS,</v>
      </c>
      <c r="I490" s="58">
        <v>45306</v>
      </c>
      <c r="J490" s="21" t="s">
        <v>809</v>
      </c>
      <c r="K490" s="22" t="s">
        <v>808</v>
      </c>
      <c r="L490" s="60">
        <v>33280</v>
      </c>
      <c r="M490" s="38">
        <f t="shared" si="23"/>
        <v>180.70588235294119</v>
      </c>
    </row>
    <row r="491" spans="1:13" ht="13.2" x14ac:dyDescent="0.3">
      <c r="A491" s="20">
        <v>486</v>
      </c>
      <c r="B491" s="29" t="s">
        <v>1150</v>
      </c>
      <c r="C491" s="30" t="s">
        <v>1618</v>
      </c>
      <c r="D491" s="42" t="s">
        <v>359</v>
      </c>
      <c r="E491" s="40">
        <f t="shared" si="22"/>
        <v>9</v>
      </c>
      <c r="F491" s="36" t="s">
        <v>749</v>
      </c>
      <c r="G491" s="54" t="s">
        <v>801</v>
      </c>
      <c r="H491" s="56" t="str">
        <f t="shared" ca="1" si="24"/>
        <v>1YEARS,2MONTH,15DAYS,</v>
      </c>
      <c r="I491" s="58">
        <v>45317</v>
      </c>
      <c r="J491" s="21" t="s">
        <v>809</v>
      </c>
      <c r="K491" s="22" t="s">
        <v>808</v>
      </c>
      <c r="L491" s="60">
        <v>33280</v>
      </c>
      <c r="M491" s="38">
        <f t="shared" si="23"/>
        <v>180.70588235294119</v>
      </c>
    </row>
    <row r="492" spans="1:13" ht="13.2" x14ac:dyDescent="0.3">
      <c r="A492" s="20">
        <v>487</v>
      </c>
      <c r="B492" s="29" t="s">
        <v>1151</v>
      </c>
      <c r="C492" s="30" t="s">
        <v>1619</v>
      </c>
      <c r="D492" s="42" t="s">
        <v>359</v>
      </c>
      <c r="E492" s="40">
        <f t="shared" si="22"/>
        <v>9</v>
      </c>
      <c r="F492" s="36" t="s">
        <v>765</v>
      </c>
      <c r="G492" s="54" t="s">
        <v>801</v>
      </c>
      <c r="H492" s="56" t="str">
        <f t="shared" ca="1" si="24"/>
        <v>0YEARS,11MONTH,8DAYS,</v>
      </c>
      <c r="I492" s="58">
        <v>45414</v>
      </c>
      <c r="J492" s="21" t="s">
        <v>809</v>
      </c>
      <c r="K492" s="22" t="s">
        <v>808</v>
      </c>
      <c r="L492" s="60">
        <v>32000</v>
      </c>
      <c r="M492" s="38">
        <f t="shared" si="23"/>
        <v>173.75565610859729</v>
      </c>
    </row>
    <row r="493" spans="1:13" ht="13.2" x14ac:dyDescent="0.3">
      <c r="A493" s="20">
        <v>488</v>
      </c>
      <c r="B493" s="29" t="s">
        <v>1152</v>
      </c>
      <c r="C493" s="30" t="s">
        <v>1620</v>
      </c>
      <c r="D493" s="42" t="s">
        <v>359</v>
      </c>
      <c r="E493" s="40">
        <f t="shared" si="22"/>
        <v>9</v>
      </c>
      <c r="F493" s="36" t="s">
        <v>1766</v>
      </c>
      <c r="G493" s="54" t="s">
        <v>803</v>
      </c>
      <c r="H493" s="56" t="str">
        <f t="shared" ca="1" si="24"/>
        <v>1YEARS,10MONTH,19DAYS,</v>
      </c>
      <c r="I493" s="58">
        <v>45068</v>
      </c>
      <c r="J493" s="21" t="s">
        <v>809</v>
      </c>
      <c r="K493" s="22" t="s">
        <v>808</v>
      </c>
      <c r="L493" s="60">
        <v>32000</v>
      </c>
      <c r="M493" s="38">
        <f t="shared" si="23"/>
        <v>173.75565610859729</v>
      </c>
    </row>
    <row r="494" spans="1:13" ht="13.2" x14ac:dyDescent="0.3">
      <c r="A494" s="20">
        <v>489</v>
      </c>
      <c r="B494" s="29" t="s">
        <v>1153</v>
      </c>
      <c r="C494" s="30" t="s">
        <v>1621</v>
      </c>
      <c r="D494" s="42" t="s">
        <v>359</v>
      </c>
      <c r="E494" s="40">
        <f t="shared" si="22"/>
        <v>9</v>
      </c>
      <c r="F494" s="36" t="s">
        <v>1758</v>
      </c>
      <c r="G494" s="54" t="s">
        <v>803</v>
      </c>
      <c r="H494" s="56" t="str">
        <f t="shared" ca="1" si="24"/>
        <v>2YEARS,8MONTH,9DAYS,</v>
      </c>
      <c r="I494" s="58">
        <v>44774</v>
      </c>
      <c r="J494" s="21" t="s">
        <v>809</v>
      </c>
      <c r="K494" s="22" t="s">
        <v>808</v>
      </c>
      <c r="L494" s="60">
        <v>32000</v>
      </c>
      <c r="M494" s="38">
        <f t="shared" si="23"/>
        <v>173.75565610859729</v>
      </c>
    </row>
    <row r="495" spans="1:13" ht="13.2" x14ac:dyDescent="0.3">
      <c r="A495" s="20">
        <v>490</v>
      </c>
      <c r="B495" s="29" t="s">
        <v>1154</v>
      </c>
      <c r="C495" s="30" t="s">
        <v>1622</v>
      </c>
      <c r="D495" s="42" t="s">
        <v>359</v>
      </c>
      <c r="E495" s="40">
        <f t="shared" si="22"/>
        <v>9</v>
      </c>
      <c r="F495" s="36" t="s">
        <v>1776</v>
      </c>
      <c r="G495" s="54" t="s">
        <v>803</v>
      </c>
      <c r="H495" s="56" t="str">
        <f t="shared" ca="1" si="24"/>
        <v>15YEARS,10MONTH,23DAYS,</v>
      </c>
      <c r="I495" s="58">
        <v>39951</v>
      </c>
      <c r="J495" s="21" t="s">
        <v>809</v>
      </c>
      <c r="K495" s="22" t="s">
        <v>808</v>
      </c>
      <c r="L495" s="60">
        <v>33280</v>
      </c>
      <c r="M495" s="38">
        <f t="shared" si="23"/>
        <v>180.70588235294119</v>
      </c>
    </row>
    <row r="496" spans="1:13" ht="13.2" x14ac:dyDescent="0.3">
      <c r="A496" s="20">
        <v>491</v>
      </c>
      <c r="B496" s="29" t="s">
        <v>1155</v>
      </c>
      <c r="C496" s="30" t="s">
        <v>1528</v>
      </c>
      <c r="D496" s="42" t="s">
        <v>359</v>
      </c>
      <c r="E496" s="40">
        <f t="shared" si="22"/>
        <v>9</v>
      </c>
      <c r="F496" s="36" t="s">
        <v>1766</v>
      </c>
      <c r="G496" s="54" t="s">
        <v>803</v>
      </c>
      <c r="H496" s="56" t="str">
        <f t="shared" ca="1" si="24"/>
        <v>4YEARS,6MONTH,19DAYS,</v>
      </c>
      <c r="I496" s="58">
        <v>44096</v>
      </c>
      <c r="J496" s="21" t="s">
        <v>809</v>
      </c>
      <c r="K496" s="22" t="s">
        <v>808</v>
      </c>
      <c r="L496" s="60">
        <v>32000</v>
      </c>
      <c r="M496" s="38">
        <f t="shared" si="23"/>
        <v>173.75565610859729</v>
      </c>
    </row>
    <row r="497" spans="1:13" ht="13.2" x14ac:dyDescent="0.3">
      <c r="A497" s="20">
        <v>492</v>
      </c>
      <c r="B497" s="29" t="s">
        <v>1156</v>
      </c>
      <c r="C497" s="30" t="s">
        <v>1437</v>
      </c>
      <c r="D497" s="42" t="s">
        <v>359</v>
      </c>
      <c r="E497" s="40">
        <f t="shared" si="22"/>
        <v>9</v>
      </c>
      <c r="F497" s="36" t="s">
        <v>765</v>
      </c>
      <c r="G497" s="54" t="s">
        <v>803</v>
      </c>
      <c r="H497" s="56" t="str">
        <f t="shared" ca="1" si="24"/>
        <v>3YEARS,8MONTH,0DAYS,</v>
      </c>
      <c r="I497" s="58">
        <v>44418</v>
      </c>
      <c r="J497" s="21" t="s">
        <v>809</v>
      </c>
      <c r="K497" s="22" t="s">
        <v>808</v>
      </c>
      <c r="L497" s="60">
        <v>32000</v>
      </c>
      <c r="M497" s="38">
        <f t="shared" si="23"/>
        <v>173.75565610859729</v>
      </c>
    </row>
    <row r="498" spans="1:13" ht="13.2" x14ac:dyDescent="0.3">
      <c r="A498" s="20">
        <v>493</v>
      </c>
      <c r="B498" s="29" t="s">
        <v>1157</v>
      </c>
      <c r="C498" s="30" t="s">
        <v>1623</v>
      </c>
      <c r="D498" s="42" t="s">
        <v>359</v>
      </c>
      <c r="E498" s="40">
        <f t="shared" si="22"/>
        <v>9</v>
      </c>
      <c r="F498" s="36" t="s">
        <v>1791</v>
      </c>
      <c r="G498" s="54" t="s">
        <v>804</v>
      </c>
      <c r="H498" s="56" t="str">
        <f t="shared" ca="1" si="24"/>
        <v>1YEARS,5MONTH,22DAYS,</v>
      </c>
      <c r="I498" s="58">
        <v>45218</v>
      </c>
      <c r="J498" s="21" t="s">
        <v>809</v>
      </c>
      <c r="K498" s="22" t="s">
        <v>808</v>
      </c>
      <c r="L498" s="60">
        <v>33280</v>
      </c>
      <c r="M498" s="38">
        <f t="shared" si="23"/>
        <v>180.70588235294119</v>
      </c>
    </row>
    <row r="499" spans="1:13" ht="13.2" x14ac:dyDescent="0.3">
      <c r="A499" s="20">
        <v>494</v>
      </c>
      <c r="B499" s="29" t="s">
        <v>1158</v>
      </c>
      <c r="C499" s="30" t="s">
        <v>583</v>
      </c>
      <c r="D499" s="42" t="s">
        <v>359</v>
      </c>
      <c r="E499" s="40">
        <f t="shared" si="22"/>
        <v>9</v>
      </c>
      <c r="F499" s="36" t="s">
        <v>762</v>
      </c>
      <c r="G499" s="54" t="s">
        <v>804</v>
      </c>
      <c r="H499" s="56" t="str">
        <f t="shared" ca="1" si="24"/>
        <v>7YEARS,7MONTH,4DAYS,</v>
      </c>
      <c r="I499" s="58">
        <v>42984</v>
      </c>
      <c r="J499" s="21" t="s">
        <v>809</v>
      </c>
      <c r="K499" s="22" t="s">
        <v>808</v>
      </c>
      <c r="L499" s="60">
        <v>33280</v>
      </c>
      <c r="M499" s="38">
        <f t="shared" si="23"/>
        <v>180.70588235294119</v>
      </c>
    </row>
    <row r="500" spans="1:13" ht="13.2" x14ac:dyDescent="0.3">
      <c r="A500" s="20">
        <v>495</v>
      </c>
      <c r="B500" s="29" t="s">
        <v>1159</v>
      </c>
      <c r="C500" s="30" t="s">
        <v>1624</v>
      </c>
      <c r="D500" s="42" t="s">
        <v>359</v>
      </c>
      <c r="E500" s="40">
        <f t="shared" si="22"/>
        <v>9</v>
      </c>
      <c r="F500" s="36" t="s">
        <v>1795</v>
      </c>
      <c r="G500" s="54" t="s">
        <v>804</v>
      </c>
      <c r="H500" s="56" t="str">
        <f t="shared" ca="1" si="24"/>
        <v>0YEARS,11MONTH,7DAYS,</v>
      </c>
      <c r="I500" s="58">
        <v>45415</v>
      </c>
      <c r="J500" s="21" t="s">
        <v>809</v>
      </c>
      <c r="K500" s="22" t="s">
        <v>808</v>
      </c>
      <c r="L500" s="60">
        <v>32000</v>
      </c>
      <c r="M500" s="38">
        <f t="shared" si="23"/>
        <v>173.75565610859729</v>
      </c>
    </row>
    <row r="501" spans="1:13" ht="13.2" x14ac:dyDescent="0.3">
      <c r="A501" s="20">
        <v>496</v>
      </c>
      <c r="B501" s="29" t="s">
        <v>1160</v>
      </c>
      <c r="C501" s="30" t="s">
        <v>1625</v>
      </c>
      <c r="D501" s="42" t="s">
        <v>359</v>
      </c>
      <c r="E501" s="40">
        <f t="shared" si="22"/>
        <v>9</v>
      </c>
      <c r="F501" s="36" t="s">
        <v>1796</v>
      </c>
      <c r="G501" s="54" t="s">
        <v>804</v>
      </c>
      <c r="H501" s="56" t="str">
        <f t="shared" ca="1" si="24"/>
        <v>10YEARS,10MONTH,22DAYS,</v>
      </c>
      <c r="I501" s="58">
        <v>41778</v>
      </c>
      <c r="J501" s="21" t="s">
        <v>809</v>
      </c>
      <c r="K501" s="22" t="s">
        <v>808</v>
      </c>
      <c r="L501" s="60">
        <v>33280</v>
      </c>
      <c r="M501" s="38">
        <f t="shared" si="23"/>
        <v>180.70588235294119</v>
      </c>
    </row>
    <row r="502" spans="1:13" ht="13.2" x14ac:dyDescent="0.3">
      <c r="A502" s="20">
        <v>497</v>
      </c>
      <c r="B502" s="29" t="s">
        <v>1163</v>
      </c>
      <c r="C502" s="30" t="s">
        <v>1628</v>
      </c>
      <c r="D502" s="42" t="s">
        <v>359</v>
      </c>
      <c r="E502" s="40">
        <f t="shared" si="22"/>
        <v>9</v>
      </c>
      <c r="F502" s="36" t="s">
        <v>762</v>
      </c>
      <c r="G502" s="54" t="s">
        <v>804</v>
      </c>
      <c r="H502" s="56" t="str">
        <f t="shared" ca="1" si="24"/>
        <v>8YEARS,6MONTH,9DAYS,</v>
      </c>
      <c r="I502" s="58">
        <v>42644</v>
      </c>
      <c r="J502" s="21" t="s">
        <v>809</v>
      </c>
      <c r="K502" s="22" t="s">
        <v>808</v>
      </c>
      <c r="L502" s="60">
        <v>33280</v>
      </c>
      <c r="M502" s="38">
        <f t="shared" si="23"/>
        <v>180.70588235294119</v>
      </c>
    </row>
    <row r="503" spans="1:13" ht="13.2" x14ac:dyDescent="0.3">
      <c r="A503" s="20">
        <v>498</v>
      </c>
      <c r="B503" s="29" t="s">
        <v>1165</v>
      </c>
      <c r="C503" s="30" t="s">
        <v>1630</v>
      </c>
      <c r="D503" s="42" t="s">
        <v>359</v>
      </c>
      <c r="E503" s="40">
        <f t="shared" si="22"/>
        <v>9</v>
      </c>
      <c r="F503" s="36" t="s">
        <v>762</v>
      </c>
      <c r="G503" s="54" t="s">
        <v>804</v>
      </c>
      <c r="H503" s="56" t="str">
        <f t="shared" ca="1" si="24"/>
        <v>2YEARS,7MONTH,5DAYS,</v>
      </c>
      <c r="I503" s="58">
        <v>44809</v>
      </c>
      <c r="J503" s="21" t="s">
        <v>809</v>
      </c>
      <c r="K503" s="22" t="s">
        <v>808</v>
      </c>
      <c r="L503" s="60">
        <v>33280</v>
      </c>
      <c r="M503" s="38">
        <f t="shared" si="23"/>
        <v>180.70588235294119</v>
      </c>
    </row>
    <row r="504" spans="1:13" ht="13.2" x14ac:dyDescent="0.3">
      <c r="A504" s="20">
        <v>499</v>
      </c>
      <c r="B504" s="29" t="s">
        <v>1166</v>
      </c>
      <c r="C504" s="30" t="s">
        <v>1631</v>
      </c>
      <c r="D504" s="42" t="s">
        <v>359</v>
      </c>
      <c r="E504" s="40">
        <f t="shared" si="22"/>
        <v>9</v>
      </c>
      <c r="F504" s="36" t="s">
        <v>762</v>
      </c>
      <c r="G504" s="54" t="s">
        <v>804</v>
      </c>
      <c r="H504" s="56" t="str">
        <f t="shared" ca="1" si="24"/>
        <v>6YEARS,9MONTH,3DAYS,</v>
      </c>
      <c r="I504" s="58">
        <v>43288</v>
      </c>
      <c r="J504" s="21" t="s">
        <v>809</v>
      </c>
      <c r="K504" s="22" t="s">
        <v>808</v>
      </c>
      <c r="L504" s="60">
        <v>33280</v>
      </c>
      <c r="M504" s="38">
        <f t="shared" si="23"/>
        <v>180.70588235294119</v>
      </c>
    </row>
    <row r="505" spans="1:13" ht="13.2" x14ac:dyDescent="0.3">
      <c r="A505" s="20">
        <v>500</v>
      </c>
      <c r="B505" s="29" t="s">
        <v>1167</v>
      </c>
      <c r="C505" s="30" t="s">
        <v>1554</v>
      </c>
      <c r="D505" s="42" t="s">
        <v>359</v>
      </c>
      <c r="E505" s="40">
        <f t="shared" si="22"/>
        <v>9</v>
      </c>
      <c r="F505" s="36" t="s">
        <v>762</v>
      </c>
      <c r="G505" s="54" t="s">
        <v>804</v>
      </c>
      <c r="H505" s="56" t="str">
        <f t="shared" ca="1" si="24"/>
        <v>6YEARS,8MONTH,25DAYS,</v>
      </c>
      <c r="I505" s="58">
        <v>43297</v>
      </c>
      <c r="J505" s="21" t="s">
        <v>809</v>
      </c>
      <c r="K505" s="22" t="s">
        <v>808</v>
      </c>
      <c r="L505" s="60">
        <v>33280</v>
      </c>
      <c r="M505" s="38">
        <f t="shared" si="23"/>
        <v>180.70588235294119</v>
      </c>
    </row>
    <row r="506" spans="1:13" ht="13.2" x14ac:dyDescent="0.3">
      <c r="A506" s="20">
        <v>501</v>
      </c>
      <c r="B506" s="29" t="s">
        <v>1169</v>
      </c>
      <c r="C506" s="30" t="s">
        <v>1633</v>
      </c>
      <c r="D506" s="42" t="s">
        <v>359</v>
      </c>
      <c r="E506" s="40">
        <f t="shared" si="22"/>
        <v>9</v>
      </c>
      <c r="F506" s="36" t="s">
        <v>762</v>
      </c>
      <c r="G506" s="54" t="s">
        <v>804</v>
      </c>
      <c r="H506" s="56" t="str">
        <f t="shared" ca="1" si="24"/>
        <v>2YEARS,3MONTH,8DAYS,</v>
      </c>
      <c r="I506" s="58">
        <v>44928</v>
      </c>
      <c r="J506" s="21" t="s">
        <v>809</v>
      </c>
      <c r="K506" s="22" t="s">
        <v>808</v>
      </c>
      <c r="L506" s="60">
        <v>33280</v>
      </c>
      <c r="M506" s="38">
        <f t="shared" si="23"/>
        <v>180.70588235294119</v>
      </c>
    </row>
    <row r="507" spans="1:13" ht="13.2" x14ac:dyDescent="0.3">
      <c r="A507" s="20">
        <v>502</v>
      </c>
      <c r="B507" s="29" t="s">
        <v>1171</v>
      </c>
      <c r="C507" s="30" t="s">
        <v>1635</v>
      </c>
      <c r="D507" s="42" t="s">
        <v>359</v>
      </c>
      <c r="E507" s="40">
        <f t="shared" si="22"/>
        <v>9</v>
      </c>
      <c r="F507" s="36" t="s">
        <v>762</v>
      </c>
      <c r="G507" s="54" t="s">
        <v>804</v>
      </c>
      <c r="H507" s="56" t="str">
        <f t="shared" ca="1" si="24"/>
        <v>0YEARS,11MONTH,2DAYS,</v>
      </c>
      <c r="I507" s="58">
        <v>45420</v>
      </c>
      <c r="J507" s="21" t="s">
        <v>809</v>
      </c>
      <c r="K507" s="22" t="s">
        <v>808</v>
      </c>
      <c r="L507" s="60">
        <v>33280</v>
      </c>
      <c r="M507" s="38">
        <f t="shared" si="23"/>
        <v>180.70588235294119</v>
      </c>
    </row>
    <row r="508" spans="1:13" ht="13.2" x14ac:dyDescent="0.3">
      <c r="A508" s="20">
        <v>503</v>
      </c>
      <c r="B508" s="29" t="s">
        <v>1174</v>
      </c>
      <c r="C508" s="30" t="s">
        <v>1638</v>
      </c>
      <c r="D508" s="42" t="s">
        <v>359</v>
      </c>
      <c r="E508" s="40">
        <f t="shared" si="22"/>
        <v>9</v>
      </c>
      <c r="F508" s="36" t="s">
        <v>762</v>
      </c>
      <c r="G508" s="54" t="s">
        <v>804</v>
      </c>
      <c r="H508" s="56" t="str">
        <f t="shared" ca="1" si="24"/>
        <v>5YEARS,9MONTH,2DAYS,</v>
      </c>
      <c r="I508" s="58">
        <v>43654</v>
      </c>
      <c r="J508" s="21" t="s">
        <v>809</v>
      </c>
      <c r="K508" s="22" t="s">
        <v>808</v>
      </c>
      <c r="L508" s="60">
        <v>33280</v>
      </c>
      <c r="M508" s="38">
        <f t="shared" si="23"/>
        <v>180.70588235294119</v>
      </c>
    </row>
    <row r="509" spans="1:13" ht="13.2" x14ac:dyDescent="0.3">
      <c r="A509" s="20">
        <v>504</v>
      </c>
      <c r="B509" s="29" t="s">
        <v>1175</v>
      </c>
      <c r="C509" s="30" t="s">
        <v>1639</v>
      </c>
      <c r="D509" s="42" t="s">
        <v>359</v>
      </c>
      <c r="E509" s="40">
        <f t="shared" si="22"/>
        <v>9</v>
      </c>
      <c r="F509" s="36" t="s">
        <v>762</v>
      </c>
      <c r="G509" s="54" t="s">
        <v>804</v>
      </c>
      <c r="H509" s="56" t="str">
        <f t="shared" ca="1" si="24"/>
        <v>2YEARS,3MONTH,21DAYS,</v>
      </c>
      <c r="I509" s="58">
        <v>44915</v>
      </c>
      <c r="J509" s="21" t="s">
        <v>809</v>
      </c>
      <c r="K509" s="22" t="s">
        <v>808</v>
      </c>
      <c r="L509" s="60">
        <v>33280</v>
      </c>
      <c r="M509" s="38">
        <f t="shared" si="23"/>
        <v>180.70588235294119</v>
      </c>
    </row>
    <row r="510" spans="1:13" ht="13.2" x14ac:dyDescent="0.3">
      <c r="A510" s="20">
        <v>505</v>
      </c>
      <c r="B510" s="29" t="s">
        <v>1178</v>
      </c>
      <c r="C510" s="30" t="s">
        <v>1642</v>
      </c>
      <c r="D510" s="42" t="s">
        <v>359</v>
      </c>
      <c r="E510" s="40">
        <f t="shared" si="22"/>
        <v>9</v>
      </c>
      <c r="F510" s="36" t="s">
        <v>762</v>
      </c>
      <c r="G510" s="54" t="s">
        <v>804</v>
      </c>
      <c r="H510" s="56" t="str">
        <f t="shared" ca="1" si="24"/>
        <v>4YEARS,8MONTH,0DAYS,</v>
      </c>
      <c r="I510" s="58">
        <v>44053</v>
      </c>
      <c r="J510" s="21" t="s">
        <v>809</v>
      </c>
      <c r="K510" s="22" t="s">
        <v>808</v>
      </c>
      <c r="L510" s="60">
        <v>33280</v>
      </c>
      <c r="M510" s="38">
        <f t="shared" si="23"/>
        <v>180.70588235294119</v>
      </c>
    </row>
    <row r="511" spans="1:13" ht="13.2" x14ac:dyDescent="0.3">
      <c r="A511" s="20">
        <v>506</v>
      </c>
      <c r="B511" s="29" t="s">
        <v>1179</v>
      </c>
      <c r="C511" s="30" t="s">
        <v>1643</v>
      </c>
      <c r="D511" s="42" t="s">
        <v>359</v>
      </c>
      <c r="E511" s="40">
        <f t="shared" si="22"/>
        <v>9</v>
      </c>
      <c r="F511" s="36" t="s">
        <v>762</v>
      </c>
      <c r="G511" s="54" t="s">
        <v>804</v>
      </c>
      <c r="H511" s="56" t="str">
        <f t="shared" ca="1" si="24"/>
        <v>4YEARS,7MONTH,23DAYS,</v>
      </c>
      <c r="I511" s="58">
        <v>44061</v>
      </c>
      <c r="J511" s="21" t="s">
        <v>809</v>
      </c>
      <c r="K511" s="22" t="s">
        <v>808</v>
      </c>
      <c r="L511" s="60">
        <v>33280</v>
      </c>
      <c r="M511" s="38">
        <f t="shared" si="23"/>
        <v>180.70588235294119</v>
      </c>
    </row>
    <row r="512" spans="1:13" ht="13.2" x14ac:dyDescent="0.3">
      <c r="A512" s="20">
        <v>507</v>
      </c>
      <c r="B512" s="29" t="s">
        <v>1180</v>
      </c>
      <c r="C512" s="30" t="s">
        <v>1644</v>
      </c>
      <c r="D512" s="42" t="s">
        <v>359</v>
      </c>
      <c r="E512" s="40">
        <f t="shared" si="22"/>
        <v>9</v>
      </c>
      <c r="F512" s="36" t="s">
        <v>762</v>
      </c>
      <c r="G512" s="54" t="s">
        <v>804</v>
      </c>
      <c r="H512" s="56" t="str">
        <f t="shared" ca="1" si="24"/>
        <v>4YEARS,5MONTH,5DAYS,</v>
      </c>
      <c r="I512" s="58">
        <v>44140</v>
      </c>
      <c r="J512" s="21" t="s">
        <v>809</v>
      </c>
      <c r="K512" s="22" t="s">
        <v>808</v>
      </c>
      <c r="L512" s="60">
        <v>33280</v>
      </c>
      <c r="M512" s="38">
        <f t="shared" si="23"/>
        <v>180.70588235294119</v>
      </c>
    </row>
    <row r="513" spans="1:13" ht="13.2" x14ac:dyDescent="0.3">
      <c r="A513" s="20">
        <v>508</v>
      </c>
      <c r="B513" s="29" t="s">
        <v>1181</v>
      </c>
      <c r="C513" s="30" t="s">
        <v>1645</v>
      </c>
      <c r="D513" s="42" t="s">
        <v>359</v>
      </c>
      <c r="E513" s="40">
        <f t="shared" si="22"/>
        <v>9</v>
      </c>
      <c r="F513" s="36" t="s">
        <v>762</v>
      </c>
      <c r="G513" s="54" t="s">
        <v>804</v>
      </c>
      <c r="H513" s="56" t="str">
        <f t="shared" ca="1" si="24"/>
        <v>0YEARS,8MONTH,9DAYS,</v>
      </c>
      <c r="I513" s="58">
        <v>45505</v>
      </c>
      <c r="J513" s="21" t="s">
        <v>809</v>
      </c>
      <c r="K513" s="22" t="s">
        <v>808</v>
      </c>
      <c r="L513" s="60">
        <v>33280</v>
      </c>
      <c r="M513" s="38">
        <f t="shared" si="23"/>
        <v>180.70588235294119</v>
      </c>
    </row>
    <row r="514" spans="1:13" ht="13.2" x14ac:dyDescent="0.3">
      <c r="A514" s="20">
        <v>509</v>
      </c>
      <c r="B514" s="29" t="s">
        <v>1182</v>
      </c>
      <c r="C514" s="30" t="s">
        <v>1646</v>
      </c>
      <c r="D514" s="42" t="s">
        <v>359</v>
      </c>
      <c r="E514" s="40">
        <f t="shared" si="22"/>
        <v>9</v>
      </c>
      <c r="F514" s="36" t="s">
        <v>762</v>
      </c>
      <c r="G514" s="54" t="s">
        <v>804</v>
      </c>
      <c r="H514" s="56" t="str">
        <f t="shared" ca="1" si="24"/>
        <v>4YEARS,0MONTH,9DAYS,</v>
      </c>
      <c r="I514" s="58">
        <v>44287</v>
      </c>
      <c r="J514" s="21" t="s">
        <v>809</v>
      </c>
      <c r="K514" s="22" t="s">
        <v>808</v>
      </c>
      <c r="L514" s="60">
        <v>33280</v>
      </c>
      <c r="M514" s="38">
        <f t="shared" si="23"/>
        <v>180.70588235294119</v>
      </c>
    </row>
    <row r="515" spans="1:13" ht="13.2" x14ac:dyDescent="0.3">
      <c r="A515" s="20">
        <v>510</v>
      </c>
      <c r="B515" s="29" t="s">
        <v>1183</v>
      </c>
      <c r="C515" s="30" t="s">
        <v>1647</v>
      </c>
      <c r="D515" s="42" t="s">
        <v>359</v>
      </c>
      <c r="E515" s="40">
        <f t="shared" si="22"/>
        <v>9</v>
      </c>
      <c r="F515" s="36" t="s">
        <v>762</v>
      </c>
      <c r="G515" s="54" t="s">
        <v>804</v>
      </c>
      <c r="H515" s="56" t="str">
        <f t="shared" ca="1" si="24"/>
        <v>3YEARS,9MONTH,9DAYS,</v>
      </c>
      <c r="I515" s="58">
        <v>44378</v>
      </c>
      <c r="J515" s="21" t="s">
        <v>809</v>
      </c>
      <c r="K515" s="22" t="s">
        <v>808</v>
      </c>
      <c r="L515" s="60">
        <v>33780</v>
      </c>
      <c r="M515" s="38">
        <f t="shared" si="23"/>
        <v>183.42081447963801</v>
      </c>
    </row>
    <row r="516" spans="1:13" ht="13.2" x14ac:dyDescent="0.3">
      <c r="A516" s="20">
        <v>511</v>
      </c>
      <c r="B516" s="29" t="s">
        <v>1187</v>
      </c>
      <c r="C516" s="30" t="s">
        <v>1651</v>
      </c>
      <c r="D516" s="42" t="s">
        <v>359</v>
      </c>
      <c r="E516" s="40">
        <f t="shared" si="22"/>
        <v>9</v>
      </c>
      <c r="F516" s="36" t="s">
        <v>1795</v>
      </c>
      <c r="G516" s="54" t="s">
        <v>804</v>
      </c>
      <c r="H516" s="56" t="str">
        <f t="shared" ca="1" si="24"/>
        <v>0YEARS,11MONTH,7DAYS,</v>
      </c>
      <c r="I516" s="58">
        <v>45415</v>
      </c>
      <c r="J516" s="21" t="s">
        <v>809</v>
      </c>
      <c r="K516" s="22" t="s">
        <v>808</v>
      </c>
      <c r="L516" s="60">
        <v>32000</v>
      </c>
      <c r="M516" s="38">
        <f t="shared" si="23"/>
        <v>173.75565610859729</v>
      </c>
    </row>
    <row r="517" spans="1:13" ht="13.2" x14ac:dyDescent="0.3">
      <c r="A517" s="20">
        <v>512</v>
      </c>
      <c r="B517" s="29" t="s">
        <v>1188</v>
      </c>
      <c r="C517" s="30" t="s">
        <v>1524</v>
      </c>
      <c r="D517" s="42" t="s">
        <v>359</v>
      </c>
      <c r="E517" s="40">
        <f t="shared" si="22"/>
        <v>9</v>
      </c>
      <c r="F517" s="36" t="s">
        <v>762</v>
      </c>
      <c r="G517" s="54" t="s">
        <v>804</v>
      </c>
      <c r="H517" s="56" t="str">
        <f t="shared" ca="1" si="24"/>
        <v>1YEARS,5MONTH,9DAYS,</v>
      </c>
      <c r="I517" s="58">
        <v>45231</v>
      </c>
      <c r="J517" s="21" t="s">
        <v>809</v>
      </c>
      <c r="K517" s="22" t="s">
        <v>808</v>
      </c>
      <c r="L517" s="60">
        <v>33280</v>
      </c>
      <c r="M517" s="38">
        <f t="shared" si="23"/>
        <v>180.70588235294119</v>
      </c>
    </row>
    <row r="518" spans="1:13" ht="13.2" x14ac:dyDescent="0.3">
      <c r="A518" s="20">
        <v>513</v>
      </c>
      <c r="B518" s="29" t="s">
        <v>1190</v>
      </c>
      <c r="C518" s="30" t="s">
        <v>1653</v>
      </c>
      <c r="D518" s="42" t="s">
        <v>359</v>
      </c>
      <c r="E518" s="40">
        <f t="shared" ref="E518:E581" si="25">VLOOKUP(L518,$P$6:$Q$12,2,TRUE)</f>
        <v>9</v>
      </c>
      <c r="F518" s="36" t="s">
        <v>762</v>
      </c>
      <c r="G518" s="54" t="s">
        <v>804</v>
      </c>
      <c r="H518" s="56" t="str">
        <f t="shared" ca="1" si="24"/>
        <v>1YEARS,11MONTH,7DAYS,</v>
      </c>
      <c r="I518" s="58">
        <v>45049</v>
      </c>
      <c r="J518" s="21" t="s">
        <v>809</v>
      </c>
      <c r="K518" s="22" t="s">
        <v>808</v>
      </c>
      <c r="L518" s="60">
        <v>33280</v>
      </c>
      <c r="M518" s="38">
        <f t="shared" ref="M518:M581" si="26">(L518*12)/52/42.5</f>
        <v>180.70588235294119</v>
      </c>
    </row>
    <row r="519" spans="1:13" ht="13.2" x14ac:dyDescent="0.3">
      <c r="A519" s="20">
        <v>514</v>
      </c>
      <c r="B519" s="29" t="s">
        <v>1191</v>
      </c>
      <c r="C519" s="30" t="s">
        <v>1654</v>
      </c>
      <c r="D519" s="42" t="s">
        <v>359</v>
      </c>
      <c r="E519" s="40">
        <f t="shared" si="25"/>
        <v>9</v>
      </c>
      <c r="F519" s="36" t="s">
        <v>762</v>
      </c>
      <c r="G519" s="54" t="s">
        <v>804</v>
      </c>
      <c r="H519" s="56" t="str">
        <f t="shared" ca="1" si="24"/>
        <v>1YEARS,11MONTH,7DAYS,</v>
      </c>
      <c r="I519" s="58">
        <v>45049</v>
      </c>
      <c r="J519" s="21" t="s">
        <v>809</v>
      </c>
      <c r="K519" s="22" t="s">
        <v>808</v>
      </c>
      <c r="L519" s="60">
        <v>33280</v>
      </c>
      <c r="M519" s="38">
        <f t="shared" si="26"/>
        <v>180.70588235294119</v>
      </c>
    </row>
    <row r="520" spans="1:13" ht="13.2" x14ac:dyDescent="0.3">
      <c r="A520" s="20">
        <v>515</v>
      </c>
      <c r="B520" s="29" t="s">
        <v>1192</v>
      </c>
      <c r="C520" s="30" t="s">
        <v>1655</v>
      </c>
      <c r="D520" s="42" t="s">
        <v>359</v>
      </c>
      <c r="E520" s="40">
        <f t="shared" si="25"/>
        <v>9</v>
      </c>
      <c r="F520" s="36" t="s">
        <v>762</v>
      </c>
      <c r="G520" s="54" t="s">
        <v>804</v>
      </c>
      <c r="H520" s="56" t="str">
        <f t="shared" ca="1" si="24"/>
        <v>1YEARS,11MONTH,6DAYS,</v>
      </c>
      <c r="I520" s="58">
        <v>45050</v>
      </c>
      <c r="J520" s="21" t="s">
        <v>809</v>
      </c>
      <c r="K520" s="22" t="s">
        <v>808</v>
      </c>
      <c r="L520" s="60">
        <v>33280</v>
      </c>
      <c r="M520" s="38">
        <f t="shared" si="26"/>
        <v>180.70588235294119</v>
      </c>
    </row>
    <row r="521" spans="1:13" ht="13.2" x14ac:dyDescent="0.3">
      <c r="A521" s="20">
        <v>516</v>
      </c>
      <c r="B521" s="29" t="s">
        <v>1193</v>
      </c>
      <c r="C521" s="30" t="s">
        <v>1656</v>
      </c>
      <c r="D521" s="42" t="s">
        <v>359</v>
      </c>
      <c r="E521" s="40">
        <f t="shared" si="25"/>
        <v>9</v>
      </c>
      <c r="F521" s="36" t="s">
        <v>762</v>
      </c>
      <c r="G521" s="54" t="s">
        <v>804</v>
      </c>
      <c r="H521" s="56" t="str">
        <f t="shared" ca="1" si="24"/>
        <v>1YEARS,11MONTH,5DAYS,</v>
      </c>
      <c r="I521" s="58">
        <v>45051</v>
      </c>
      <c r="J521" s="21" t="s">
        <v>809</v>
      </c>
      <c r="K521" s="22" t="s">
        <v>808</v>
      </c>
      <c r="L521" s="60">
        <v>33280</v>
      </c>
      <c r="M521" s="38">
        <f t="shared" si="26"/>
        <v>180.70588235294119</v>
      </c>
    </row>
    <row r="522" spans="1:13" ht="13.2" x14ac:dyDescent="0.3">
      <c r="A522" s="20">
        <v>517</v>
      </c>
      <c r="B522" s="29" t="s">
        <v>1194</v>
      </c>
      <c r="C522" s="30" t="s">
        <v>1657</v>
      </c>
      <c r="D522" s="42" t="s">
        <v>359</v>
      </c>
      <c r="E522" s="40">
        <f t="shared" si="25"/>
        <v>9</v>
      </c>
      <c r="F522" s="36" t="s">
        <v>762</v>
      </c>
      <c r="G522" s="54" t="s">
        <v>804</v>
      </c>
      <c r="H522" s="56" t="str">
        <f t="shared" ca="1" si="24"/>
        <v>0YEARS,10MONTH,24DAYS,</v>
      </c>
      <c r="I522" s="58">
        <v>45429</v>
      </c>
      <c r="J522" s="21" t="s">
        <v>809</v>
      </c>
      <c r="K522" s="22" t="s">
        <v>808</v>
      </c>
      <c r="L522" s="60">
        <v>33280</v>
      </c>
      <c r="M522" s="38">
        <f t="shared" si="26"/>
        <v>180.70588235294119</v>
      </c>
    </row>
    <row r="523" spans="1:13" ht="13.2" x14ac:dyDescent="0.3">
      <c r="A523" s="20">
        <v>518</v>
      </c>
      <c r="B523" s="29" t="s">
        <v>1195</v>
      </c>
      <c r="C523" s="30" t="s">
        <v>1658</v>
      </c>
      <c r="D523" s="42" t="s">
        <v>359</v>
      </c>
      <c r="E523" s="40">
        <f t="shared" si="25"/>
        <v>9</v>
      </c>
      <c r="F523" s="36" t="s">
        <v>762</v>
      </c>
      <c r="G523" s="54" t="s">
        <v>804</v>
      </c>
      <c r="H523" s="56" t="str">
        <f t="shared" ca="1" si="24"/>
        <v>1YEARS,11MONTH,5DAYS,</v>
      </c>
      <c r="I523" s="58">
        <v>45051</v>
      </c>
      <c r="J523" s="21" t="s">
        <v>809</v>
      </c>
      <c r="K523" s="22" t="s">
        <v>808</v>
      </c>
      <c r="L523" s="60">
        <v>33280</v>
      </c>
      <c r="M523" s="38">
        <f t="shared" si="26"/>
        <v>180.70588235294119</v>
      </c>
    </row>
    <row r="524" spans="1:13" ht="13.2" x14ac:dyDescent="0.3">
      <c r="A524" s="20">
        <v>519</v>
      </c>
      <c r="B524" s="29" t="s">
        <v>1196</v>
      </c>
      <c r="C524" s="30" t="s">
        <v>1659</v>
      </c>
      <c r="D524" s="42" t="s">
        <v>359</v>
      </c>
      <c r="E524" s="40">
        <f t="shared" si="25"/>
        <v>9</v>
      </c>
      <c r="F524" s="36" t="s">
        <v>762</v>
      </c>
      <c r="G524" s="54" t="s">
        <v>804</v>
      </c>
      <c r="H524" s="56" t="str">
        <f t="shared" ca="1" si="24"/>
        <v>1YEARS,11MONTH,2DAYS,</v>
      </c>
      <c r="I524" s="58">
        <v>45054</v>
      </c>
      <c r="J524" s="21" t="s">
        <v>809</v>
      </c>
      <c r="K524" s="22" t="s">
        <v>808</v>
      </c>
      <c r="L524" s="60">
        <v>33280</v>
      </c>
      <c r="M524" s="38">
        <f t="shared" si="26"/>
        <v>180.70588235294119</v>
      </c>
    </row>
    <row r="525" spans="1:13" ht="13.2" x14ac:dyDescent="0.3">
      <c r="A525" s="20">
        <v>520</v>
      </c>
      <c r="B525" s="29" t="s">
        <v>1197</v>
      </c>
      <c r="C525" s="30" t="s">
        <v>1660</v>
      </c>
      <c r="D525" s="42" t="s">
        <v>359</v>
      </c>
      <c r="E525" s="40">
        <f t="shared" si="25"/>
        <v>9</v>
      </c>
      <c r="F525" s="36" t="s">
        <v>762</v>
      </c>
      <c r="G525" s="54" t="s">
        <v>804</v>
      </c>
      <c r="H525" s="56" t="str">
        <f t="shared" ca="1" si="24"/>
        <v>1YEARS,11MONTH,2DAYS,</v>
      </c>
      <c r="I525" s="58">
        <v>45054</v>
      </c>
      <c r="J525" s="21" t="s">
        <v>809</v>
      </c>
      <c r="K525" s="22" t="s">
        <v>808</v>
      </c>
      <c r="L525" s="60">
        <v>33280</v>
      </c>
      <c r="M525" s="38">
        <f t="shared" si="26"/>
        <v>180.70588235294119</v>
      </c>
    </row>
    <row r="526" spans="1:13" ht="13.2" x14ac:dyDescent="0.3">
      <c r="A526" s="20">
        <v>521</v>
      </c>
      <c r="B526" s="29" t="s">
        <v>1198</v>
      </c>
      <c r="C526" s="30" t="s">
        <v>1661</v>
      </c>
      <c r="D526" s="42" t="s">
        <v>359</v>
      </c>
      <c r="E526" s="40">
        <f t="shared" si="25"/>
        <v>9</v>
      </c>
      <c r="F526" s="36" t="s">
        <v>762</v>
      </c>
      <c r="G526" s="54" t="s">
        <v>804</v>
      </c>
      <c r="H526" s="56" t="str">
        <f t="shared" ca="1" si="24"/>
        <v>1YEARS,10MONTH,4DAYS,</v>
      </c>
      <c r="I526" s="58">
        <v>45083</v>
      </c>
      <c r="J526" s="21" t="s">
        <v>809</v>
      </c>
      <c r="K526" s="22" t="s">
        <v>808</v>
      </c>
      <c r="L526" s="60">
        <v>33280</v>
      </c>
      <c r="M526" s="38">
        <f t="shared" si="26"/>
        <v>180.70588235294119</v>
      </c>
    </row>
    <row r="527" spans="1:13" ht="13.2" x14ac:dyDescent="0.3">
      <c r="A527" s="20">
        <v>522</v>
      </c>
      <c r="B527" s="29" t="s">
        <v>1199</v>
      </c>
      <c r="C527" s="30" t="s">
        <v>1662</v>
      </c>
      <c r="D527" s="42" t="s">
        <v>359</v>
      </c>
      <c r="E527" s="40">
        <f t="shared" si="25"/>
        <v>9</v>
      </c>
      <c r="F527" s="36" t="s">
        <v>762</v>
      </c>
      <c r="G527" s="54" t="s">
        <v>804</v>
      </c>
      <c r="H527" s="56" t="str">
        <f t="shared" ca="1" si="24"/>
        <v>1YEARS,9MONTH,25DAYS,</v>
      </c>
      <c r="I527" s="58">
        <v>45093</v>
      </c>
      <c r="J527" s="21" t="s">
        <v>809</v>
      </c>
      <c r="K527" s="22" t="s">
        <v>808</v>
      </c>
      <c r="L527" s="60">
        <v>33280</v>
      </c>
      <c r="M527" s="38">
        <f t="shared" si="26"/>
        <v>180.70588235294119</v>
      </c>
    </row>
    <row r="528" spans="1:13" ht="13.2" x14ac:dyDescent="0.3">
      <c r="A528" s="20">
        <v>523</v>
      </c>
      <c r="B528" s="29" t="s">
        <v>1201</v>
      </c>
      <c r="C528" s="30" t="s">
        <v>1664</v>
      </c>
      <c r="D528" s="42" t="s">
        <v>359</v>
      </c>
      <c r="E528" s="40">
        <f t="shared" si="25"/>
        <v>9</v>
      </c>
      <c r="F528" s="36" t="s">
        <v>1791</v>
      </c>
      <c r="G528" s="54" t="s">
        <v>804</v>
      </c>
      <c r="H528" s="56" t="str">
        <f t="shared" ca="1" si="24"/>
        <v>1YEARS,5MONTH,9DAYS,</v>
      </c>
      <c r="I528" s="58">
        <v>45231</v>
      </c>
      <c r="J528" s="21" t="s">
        <v>809</v>
      </c>
      <c r="K528" s="22" t="s">
        <v>808</v>
      </c>
      <c r="L528" s="60">
        <v>33280</v>
      </c>
      <c r="M528" s="38">
        <f t="shared" si="26"/>
        <v>180.70588235294119</v>
      </c>
    </row>
    <row r="529" spans="1:13" ht="13.2" x14ac:dyDescent="0.3">
      <c r="A529" s="20">
        <v>524</v>
      </c>
      <c r="B529" s="29" t="s">
        <v>1202</v>
      </c>
      <c r="C529" s="30" t="s">
        <v>1665</v>
      </c>
      <c r="D529" s="42" t="s">
        <v>359</v>
      </c>
      <c r="E529" s="40">
        <f t="shared" si="25"/>
        <v>9</v>
      </c>
      <c r="F529" s="36" t="s">
        <v>762</v>
      </c>
      <c r="G529" s="54" t="s">
        <v>804</v>
      </c>
      <c r="H529" s="56" t="str">
        <f t="shared" ca="1" si="24"/>
        <v>1YEARS,5MONTH,9DAYS,</v>
      </c>
      <c r="I529" s="58">
        <v>45231</v>
      </c>
      <c r="J529" s="21" t="s">
        <v>809</v>
      </c>
      <c r="K529" s="22" t="s">
        <v>808</v>
      </c>
      <c r="L529" s="60">
        <v>33280</v>
      </c>
      <c r="M529" s="38">
        <f t="shared" si="26"/>
        <v>180.70588235294119</v>
      </c>
    </row>
    <row r="530" spans="1:13" ht="13.2" x14ac:dyDescent="0.3">
      <c r="A530" s="20">
        <v>525</v>
      </c>
      <c r="B530" s="29" t="s">
        <v>1203</v>
      </c>
      <c r="C530" s="30" t="s">
        <v>1666</v>
      </c>
      <c r="D530" s="42" t="s">
        <v>359</v>
      </c>
      <c r="E530" s="40">
        <f t="shared" si="25"/>
        <v>9</v>
      </c>
      <c r="F530" s="36" t="s">
        <v>1791</v>
      </c>
      <c r="G530" s="54" t="s">
        <v>804</v>
      </c>
      <c r="H530" s="56" t="str">
        <f t="shared" ca="1" si="24"/>
        <v>1YEARS,5MONTH,6DAYS,</v>
      </c>
      <c r="I530" s="58">
        <v>45234</v>
      </c>
      <c r="J530" s="21" t="s">
        <v>809</v>
      </c>
      <c r="K530" s="22" t="s">
        <v>808</v>
      </c>
      <c r="L530" s="60">
        <v>33280</v>
      </c>
      <c r="M530" s="38">
        <f t="shared" si="26"/>
        <v>180.70588235294119</v>
      </c>
    </row>
    <row r="531" spans="1:13" ht="13.2" x14ac:dyDescent="0.3">
      <c r="A531" s="20">
        <v>526</v>
      </c>
      <c r="B531" s="29" t="s">
        <v>1204</v>
      </c>
      <c r="C531" s="30" t="s">
        <v>1667</v>
      </c>
      <c r="D531" s="42" t="s">
        <v>359</v>
      </c>
      <c r="E531" s="40">
        <f t="shared" si="25"/>
        <v>9</v>
      </c>
      <c r="F531" s="36" t="s">
        <v>762</v>
      </c>
      <c r="G531" s="54" t="s">
        <v>804</v>
      </c>
      <c r="H531" s="56" t="str">
        <f t="shared" ca="1" si="24"/>
        <v>1YEARS,5MONTH,3DAYS,</v>
      </c>
      <c r="I531" s="58">
        <v>45237</v>
      </c>
      <c r="J531" s="21" t="s">
        <v>809</v>
      </c>
      <c r="K531" s="22" t="s">
        <v>808</v>
      </c>
      <c r="L531" s="60">
        <v>33280</v>
      </c>
      <c r="M531" s="38">
        <f t="shared" si="26"/>
        <v>180.70588235294119</v>
      </c>
    </row>
    <row r="532" spans="1:13" ht="13.2" x14ac:dyDescent="0.3">
      <c r="A532" s="20">
        <v>527</v>
      </c>
      <c r="B532" s="29" t="s">
        <v>1205</v>
      </c>
      <c r="C532" s="30" t="s">
        <v>1668</v>
      </c>
      <c r="D532" s="42" t="s">
        <v>359</v>
      </c>
      <c r="E532" s="40">
        <f t="shared" si="25"/>
        <v>9</v>
      </c>
      <c r="F532" s="36" t="s">
        <v>762</v>
      </c>
      <c r="G532" s="54" t="s">
        <v>804</v>
      </c>
      <c r="H532" s="56" t="str">
        <f t="shared" ca="1" si="24"/>
        <v>1YEARS,4MONTH,24DAYS,</v>
      </c>
      <c r="I532" s="58">
        <v>45247</v>
      </c>
      <c r="J532" s="21" t="s">
        <v>809</v>
      </c>
      <c r="K532" s="22" t="s">
        <v>808</v>
      </c>
      <c r="L532" s="60">
        <v>33280</v>
      </c>
      <c r="M532" s="38">
        <f t="shared" si="26"/>
        <v>180.70588235294119</v>
      </c>
    </row>
    <row r="533" spans="1:13" ht="13.2" x14ac:dyDescent="0.3">
      <c r="A533" s="20">
        <v>528</v>
      </c>
      <c r="B533" s="29" t="s">
        <v>1207</v>
      </c>
      <c r="C533" s="30" t="s">
        <v>1670</v>
      </c>
      <c r="D533" s="42" t="s">
        <v>359</v>
      </c>
      <c r="E533" s="40">
        <f t="shared" si="25"/>
        <v>9</v>
      </c>
      <c r="F533" s="36" t="s">
        <v>762</v>
      </c>
      <c r="G533" s="54" t="s">
        <v>804</v>
      </c>
      <c r="H533" s="56" t="str">
        <f t="shared" ca="1" si="24"/>
        <v>1YEARS,2MONTH,9DAYS,</v>
      </c>
      <c r="I533" s="58">
        <v>45323</v>
      </c>
      <c r="J533" s="21" t="s">
        <v>809</v>
      </c>
      <c r="K533" s="22" t="s">
        <v>808</v>
      </c>
      <c r="L533" s="60">
        <v>33280</v>
      </c>
      <c r="M533" s="38">
        <f t="shared" si="26"/>
        <v>180.70588235294119</v>
      </c>
    </row>
    <row r="534" spans="1:13" ht="13.2" x14ac:dyDescent="0.3">
      <c r="A534" s="20">
        <v>529</v>
      </c>
      <c r="B534" s="29" t="s">
        <v>1208</v>
      </c>
      <c r="C534" s="30" t="s">
        <v>1671</v>
      </c>
      <c r="D534" s="42" t="s">
        <v>359</v>
      </c>
      <c r="E534" s="40">
        <f t="shared" si="25"/>
        <v>9</v>
      </c>
      <c r="F534" s="36" t="s">
        <v>1766</v>
      </c>
      <c r="G534" s="54" t="s">
        <v>804</v>
      </c>
      <c r="H534" s="56" t="str">
        <f t="shared" ca="1" si="24"/>
        <v>1YEARS,1MONTH,20DAYS,</v>
      </c>
      <c r="I534" s="58">
        <v>45343</v>
      </c>
      <c r="J534" s="21" t="s">
        <v>809</v>
      </c>
      <c r="K534" s="22" t="s">
        <v>808</v>
      </c>
      <c r="L534" s="60">
        <v>32000</v>
      </c>
      <c r="M534" s="38">
        <f t="shared" si="26"/>
        <v>173.75565610859729</v>
      </c>
    </row>
    <row r="535" spans="1:13" ht="13.2" x14ac:dyDescent="0.3">
      <c r="A535" s="20">
        <v>530</v>
      </c>
      <c r="B535" s="29" t="s">
        <v>1209</v>
      </c>
      <c r="C535" s="30" t="s">
        <v>1672</v>
      </c>
      <c r="D535" s="42" t="s">
        <v>359</v>
      </c>
      <c r="E535" s="40">
        <f t="shared" si="25"/>
        <v>9</v>
      </c>
      <c r="F535" s="36" t="s">
        <v>1766</v>
      </c>
      <c r="G535" s="54" t="s">
        <v>804</v>
      </c>
      <c r="H535" s="56" t="str">
        <f t="shared" ca="1" si="24"/>
        <v>1YEARS,1MONTH,19DAYS,</v>
      </c>
      <c r="I535" s="58">
        <v>45344</v>
      </c>
      <c r="J535" s="21" t="s">
        <v>809</v>
      </c>
      <c r="K535" s="22" t="s">
        <v>808</v>
      </c>
      <c r="L535" s="60">
        <v>32000</v>
      </c>
      <c r="M535" s="38">
        <f t="shared" si="26"/>
        <v>173.75565610859729</v>
      </c>
    </row>
    <row r="536" spans="1:13" ht="13.2" x14ac:dyDescent="0.3">
      <c r="A536" s="20">
        <v>531</v>
      </c>
      <c r="B536" s="29" t="s">
        <v>1210</v>
      </c>
      <c r="C536" s="30" t="s">
        <v>1673</v>
      </c>
      <c r="D536" s="42" t="s">
        <v>359</v>
      </c>
      <c r="E536" s="40">
        <f t="shared" si="25"/>
        <v>9</v>
      </c>
      <c r="F536" s="36" t="s">
        <v>762</v>
      </c>
      <c r="G536" s="54" t="s">
        <v>804</v>
      </c>
      <c r="H536" s="56" t="str">
        <f t="shared" ca="1" si="24"/>
        <v>0YEARS,11MONTH,19DAYS,</v>
      </c>
      <c r="I536" s="58">
        <v>45404</v>
      </c>
      <c r="J536" s="21" t="s">
        <v>809</v>
      </c>
      <c r="K536" s="22" t="s">
        <v>808</v>
      </c>
      <c r="L536" s="60">
        <v>33280</v>
      </c>
      <c r="M536" s="38">
        <f t="shared" si="26"/>
        <v>180.70588235294119</v>
      </c>
    </row>
    <row r="537" spans="1:13" ht="13.2" x14ac:dyDescent="0.3">
      <c r="A537" s="20">
        <v>532</v>
      </c>
      <c r="B537" s="29" t="s">
        <v>1211</v>
      </c>
      <c r="C537" s="30" t="s">
        <v>1674</v>
      </c>
      <c r="D537" s="42" t="s">
        <v>359</v>
      </c>
      <c r="E537" s="40">
        <f t="shared" si="25"/>
        <v>9</v>
      </c>
      <c r="F537" s="36" t="s">
        <v>762</v>
      </c>
      <c r="G537" s="54" t="s">
        <v>804</v>
      </c>
      <c r="H537" s="56" t="str">
        <f t="shared" ca="1" si="24"/>
        <v>0YEARS,11MONTH,8DAYS,</v>
      </c>
      <c r="I537" s="58">
        <v>45414</v>
      </c>
      <c r="J537" s="21" t="s">
        <v>809</v>
      </c>
      <c r="K537" s="22" t="s">
        <v>808</v>
      </c>
      <c r="L537" s="60">
        <v>33280</v>
      </c>
      <c r="M537" s="38">
        <f t="shared" si="26"/>
        <v>180.70588235294119</v>
      </c>
    </row>
    <row r="538" spans="1:13" ht="13.2" x14ac:dyDescent="0.3">
      <c r="A538" s="20">
        <v>533</v>
      </c>
      <c r="B538" s="29" t="s">
        <v>1212</v>
      </c>
      <c r="C538" s="30" t="s">
        <v>1675</v>
      </c>
      <c r="D538" s="42" t="s">
        <v>359</v>
      </c>
      <c r="E538" s="40">
        <f t="shared" si="25"/>
        <v>9</v>
      </c>
      <c r="F538" s="36" t="s">
        <v>762</v>
      </c>
      <c r="G538" s="54" t="s">
        <v>804</v>
      </c>
      <c r="H538" s="56" t="str">
        <f t="shared" ca="1" si="24"/>
        <v>0YEARS,11MONTH,8DAYS,</v>
      </c>
      <c r="I538" s="58">
        <v>45414</v>
      </c>
      <c r="J538" s="21" t="s">
        <v>809</v>
      </c>
      <c r="K538" s="22" t="s">
        <v>808</v>
      </c>
      <c r="L538" s="60">
        <v>33280</v>
      </c>
      <c r="M538" s="38">
        <f t="shared" si="26"/>
        <v>180.70588235294119</v>
      </c>
    </row>
    <row r="539" spans="1:13" ht="13.2" x14ac:dyDescent="0.3">
      <c r="A539" s="20">
        <v>534</v>
      </c>
      <c r="B539" s="29" t="s">
        <v>1213</v>
      </c>
      <c r="C539" s="30" t="s">
        <v>1676</v>
      </c>
      <c r="D539" s="42" t="s">
        <v>359</v>
      </c>
      <c r="E539" s="40">
        <f t="shared" si="25"/>
        <v>9</v>
      </c>
      <c r="F539" s="36" t="s">
        <v>1766</v>
      </c>
      <c r="G539" s="54" t="s">
        <v>804</v>
      </c>
      <c r="H539" s="56" t="str">
        <f t="shared" ca="1" si="24"/>
        <v>0YEARS,11MONTH,8DAYS,</v>
      </c>
      <c r="I539" s="58">
        <v>45414</v>
      </c>
      <c r="J539" s="21" t="s">
        <v>809</v>
      </c>
      <c r="K539" s="22" t="s">
        <v>808</v>
      </c>
      <c r="L539" s="60">
        <v>32000</v>
      </c>
      <c r="M539" s="38">
        <f t="shared" si="26"/>
        <v>173.75565610859729</v>
      </c>
    </row>
    <row r="540" spans="1:13" ht="13.2" x14ac:dyDescent="0.3">
      <c r="A540" s="20">
        <v>535</v>
      </c>
      <c r="B540" s="29" t="s">
        <v>1214</v>
      </c>
      <c r="C540" s="30" t="s">
        <v>1677</v>
      </c>
      <c r="D540" s="42" t="s">
        <v>359</v>
      </c>
      <c r="E540" s="40">
        <f t="shared" si="25"/>
        <v>9</v>
      </c>
      <c r="F540" s="36" t="s">
        <v>765</v>
      </c>
      <c r="G540" s="54" t="s">
        <v>804</v>
      </c>
      <c r="H540" s="56" t="str">
        <f t="shared" ca="1" si="24"/>
        <v>0YEARS,11MONTH,8DAYS,</v>
      </c>
      <c r="I540" s="58">
        <v>45414</v>
      </c>
      <c r="J540" s="21" t="s">
        <v>809</v>
      </c>
      <c r="K540" s="22" t="s">
        <v>808</v>
      </c>
      <c r="L540" s="60">
        <v>32000</v>
      </c>
      <c r="M540" s="38">
        <f t="shared" si="26"/>
        <v>173.75565610859729</v>
      </c>
    </row>
    <row r="541" spans="1:13" ht="13.2" x14ac:dyDescent="0.3">
      <c r="A541" s="20">
        <v>536</v>
      </c>
      <c r="B541" s="29" t="s">
        <v>1215</v>
      </c>
      <c r="C541" s="30" t="s">
        <v>1678</v>
      </c>
      <c r="D541" s="42" t="s">
        <v>359</v>
      </c>
      <c r="E541" s="40">
        <f t="shared" si="25"/>
        <v>9</v>
      </c>
      <c r="F541" s="36" t="s">
        <v>765</v>
      </c>
      <c r="G541" s="54" t="s">
        <v>804</v>
      </c>
      <c r="H541" s="56" t="str">
        <f t="shared" ca="1" si="24"/>
        <v>0YEARS,11MONTH,8DAYS,</v>
      </c>
      <c r="I541" s="58">
        <v>45414</v>
      </c>
      <c r="J541" s="21" t="s">
        <v>809</v>
      </c>
      <c r="K541" s="22" t="s">
        <v>808</v>
      </c>
      <c r="L541" s="60">
        <v>32000</v>
      </c>
      <c r="M541" s="38">
        <f t="shared" si="26"/>
        <v>173.75565610859729</v>
      </c>
    </row>
    <row r="542" spans="1:13" ht="13.2" x14ac:dyDescent="0.3">
      <c r="A542" s="20">
        <v>537</v>
      </c>
      <c r="B542" s="29" t="s">
        <v>1216</v>
      </c>
      <c r="C542" s="30" t="s">
        <v>1679</v>
      </c>
      <c r="D542" s="42" t="s">
        <v>359</v>
      </c>
      <c r="E542" s="40">
        <f t="shared" si="25"/>
        <v>9</v>
      </c>
      <c r="F542" s="36" t="s">
        <v>1795</v>
      </c>
      <c r="G542" s="54" t="s">
        <v>804</v>
      </c>
      <c r="H542" s="56" t="str">
        <f t="shared" ca="1" si="24"/>
        <v>0YEARS,11MONTH,8DAYS,</v>
      </c>
      <c r="I542" s="58">
        <v>45414</v>
      </c>
      <c r="J542" s="21" t="s">
        <v>809</v>
      </c>
      <c r="K542" s="22" t="s">
        <v>808</v>
      </c>
      <c r="L542" s="60">
        <v>32000</v>
      </c>
      <c r="M542" s="38">
        <f t="shared" si="26"/>
        <v>173.75565610859729</v>
      </c>
    </row>
    <row r="543" spans="1:13" ht="13.2" x14ac:dyDescent="0.3">
      <c r="A543" s="20">
        <v>538</v>
      </c>
      <c r="B543" s="29" t="s">
        <v>1217</v>
      </c>
      <c r="C543" s="30" t="s">
        <v>1680</v>
      </c>
      <c r="D543" s="42" t="s">
        <v>359</v>
      </c>
      <c r="E543" s="40">
        <f t="shared" si="25"/>
        <v>9</v>
      </c>
      <c r="F543" s="36" t="s">
        <v>1791</v>
      </c>
      <c r="G543" s="54" t="s">
        <v>804</v>
      </c>
      <c r="H543" s="56" t="str">
        <f t="shared" ca="1" si="24"/>
        <v>0YEARS,11MONTH,8DAYS,</v>
      </c>
      <c r="I543" s="58">
        <v>45414</v>
      </c>
      <c r="J543" s="21" t="s">
        <v>809</v>
      </c>
      <c r="K543" s="22" t="s">
        <v>808</v>
      </c>
      <c r="L543" s="60">
        <v>33280</v>
      </c>
      <c r="M543" s="38">
        <f t="shared" si="26"/>
        <v>180.70588235294119</v>
      </c>
    </row>
    <row r="544" spans="1:13" ht="13.2" x14ac:dyDescent="0.3">
      <c r="A544" s="20">
        <v>539</v>
      </c>
      <c r="B544" s="29" t="s">
        <v>1218</v>
      </c>
      <c r="C544" s="30" t="s">
        <v>1681</v>
      </c>
      <c r="D544" s="42" t="s">
        <v>359</v>
      </c>
      <c r="E544" s="40">
        <f t="shared" si="25"/>
        <v>9</v>
      </c>
      <c r="F544" s="36" t="s">
        <v>1796</v>
      </c>
      <c r="G544" s="54" t="s">
        <v>804</v>
      </c>
      <c r="H544" s="56" t="str">
        <f t="shared" ca="1" si="24"/>
        <v>0YEARS,11MONTH,7DAYS,</v>
      </c>
      <c r="I544" s="58">
        <v>45415</v>
      </c>
      <c r="J544" s="21" t="s">
        <v>809</v>
      </c>
      <c r="K544" s="22" t="s">
        <v>808</v>
      </c>
      <c r="L544" s="60">
        <v>32000</v>
      </c>
      <c r="M544" s="38">
        <f t="shared" si="26"/>
        <v>173.75565610859729</v>
      </c>
    </row>
    <row r="545" spans="1:13" ht="13.2" x14ac:dyDescent="0.3">
      <c r="A545" s="20">
        <v>540</v>
      </c>
      <c r="B545" s="29" t="s">
        <v>1219</v>
      </c>
      <c r="C545" s="30" t="s">
        <v>1682</v>
      </c>
      <c r="D545" s="42" t="s">
        <v>359</v>
      </c>
      <c r="E545" s="40">
        <f t="shared" si="25"/>
        <v>9</v>
      </c>
      <c r="F545" s="36" t="s">
        <v>765</v>
      </c>
      <c r="G545" s="54" t="s">
        <v>804</v>
      </c>
      <c r="H545" s="56" t="str">
        <f t="shared" ca="1" si="24"/>
        <v>0YEARS,11MONTH,7DAYS,</v>
      </c>
      <c r="I545" s="58">
        <v>45415</v>
      </c>
      <c r="J545" s="21" t="s">
        <v>809</v>
      </c>
      <c r="K545" s="22" t="s">
        <v>808</v>
      </c>
      <c r="L545" s="60">
        <v>32000</v>
      </c>
      <c r="M545" s="38">
        <f t="shared" si="26"/>
        <v>173.75565610859729</v>
      </c>
    </row>
    <row r="546" spans="1:13" ht="13.2" x14ac:dyDescent="0.3">
      <c r="A546" s="20">
        <v>541</v>
      </c>
      <c r="B546" s="29" t="s">
        <v>1220</v>
      </c>
      <c r="C546" s="30" t="s">
        <v>1683</v>
      </c>
      <c r="D546" s="42" t="s">
        <v>359</v>
      </c>
      <c r="E546" s="40">
        <f t="shared" si="25"/>
        <v>9</v>
      </c>
      <c r="F546" s="36" t="s">
        <v>762</v>
      </c>
      <c r="G546" s="54" t="s">
        <v>804</v>
      </c>
      <c r="H546" s="56" t="str">
        <f t="shared" ca="1" si="24"/>
        <v>0YEARS,11MONTH,7DAYS,</v>
      </c>
      <c r="I546" s="58">
        <v>45415</v>
      </c>
      <c r="J546" s="21" t="s">
        <v>809</v>
      </c>
      <c r="K546" s="22" t="s">
        <v>808</v>
      </c>
      <c r="L546" s="60">
        <v>33280</v>
      </c>
      <c r="M546" s="38">
        <f t="shared" si="26"/>
        <v>180.70588235294119</v>
      </c>
    </row>
    <row r="547" spans="1:13" ht="13.2" x14ac:dyDescent="0.3">
      <c r="A547" s="20">
        <v>542</v>
      </c>
      <c r="B547" s="29" t="s">
        <v>1221</v>
      </c>
      <c r="C547" s="30" t="s">
        <v>1684</v>
      </c>
      <c r="D547" s="42" t="s">
        <v>359</v>
      </c>
      <c r="E547" s="40">
        <f t="shared" si="25"/>
        <v>9</v>
      </c>
      <c r="F547" s="36" t="s">
        <v>1791</v>
      </c>
      <c r="G547" s="54" t="s">
        <v>804</v>
      </c>
      <c r="H547" s="56" t="str">
        <f t="shared" ca="1" si="24"/>
        <v>0YEARS,11MONTH,4DAYS,</v>
      </c>
      <c r="I547" s="58">
        <v>45418</v>
      </c>
      <c r="J547" s="21" t="s">
        <v>809</v>
      </c>
      <c r="K547" s="22" t="s">
        <v>808</v>
      </c>
      <c r="L547" s="60">
        <v>33280</v>
      </c>
      <c r="M547" s="38">
        <f t="shared" si="26"/>
        <v>180.70588235294119</v>
      </c>
    </row>
    <row r="548" spans="1:13" ht="13.2" x14ac:dyDescent="0.3">
      <c r="A548" s="20">
        <v>543</v>
      </c>
      <c r="B548" s="29" t="s">
        <v>1222</v>
      </c>
      <c r="C548" s="30" t="s">
        <v>1685</v>
      </c>
      <c r="D548" s="42" t="s">
        <v>359</v>
      </c>
      <c r="E548" s="40">
        <f t="shared" si="25"/>
        <v>9</v>
      </c>
      <c r="F548" s="36" t="s">
        <v>762</v>
      </c>
      <c r="G548" s="54" t="s">
        <v>804</v>
      </c>
      <c r="H548" s="56" t="str">
        <f t="shared" ca="1" si="24"/>
        <v>0YEARS,11MONTH,4DAYS,</v>
      </c>
      <c r="I548" s="58">
        <v>45418</v>
      </c>
      <c r="J548" s="21" t="s">
        <v>809</v>
      </c>
      <c r="K548" s="22" t="s">
        <v>808</v>
      </c>
      <c r="L548" s="60">
        <v>33280</v>
      </c>
      <c r="M548" s="38">
        <f t="shared" si="26"/>
        <v>180.70588235294119</v>
      </c>
    </row>
    <row r="549" spans="1:13" ht="13.2" x14ac:dyDescent="0.3">
      <c r="A549" s="20">
        <v>544</v>
      </c>
      <c r="B549" s="29" t="s">
        <v>1223</v>
      </c>
      <c r="C549" s="30" t="s">
        <v>1686</v>
      </c>
      <c r="D549" s="42" t="s">
        <v>359</v>
      </c>
      <c r="E549" s="40">
        <f t="shared" si="25"/>
        <v>9</v>
      </c>
      <c r="F549" s="36" t="s">
        <v>762</v>
      </c>
      <c r="G549" s="54" t="s">
        <v>804</v>
      </c>
      <c r="H549" s="56" t="str">
        <f t="shared" ca="1" si="24"/>
        <v>0YEARS,11MONTH,0DAYS,</v>
      </c>
      <c r="I549" s="58">
        <v>45422</v>
      </c>
      <c r="J549" s="21" t="s">
        <v>809</v>
      </c>
      <c r="K549" s="22" t="s">
        <v>808</v>
      </c>
      <c r="L549" s="60">
        <v>33280</v>
      </c>
      <c r="M549" s="38">
        <f t="shared" si="26"/>
        <v>180.70588235294119</v>
      </c>
    </row>
    <row r="550" spans="1:13" ht="13.2" x14ac:dyDescent="0.3">
      <c r="A550" s="20">
        <v>545</v>
      </c>
      <c r="B550" s="29" t="s">
        <v>1224</v>
      </c>
      <c r="C550" s="30" t="s">
        <v>1687</v>
      </c>
      <c r="D550" s="42" t="s">
        <v>359</v>
      </c>
      <c r="E550" s="40">
        <f t="shared" si="25"/>
        <v>9</v>
      </c>
      <c r="F550" s="36" t="s">
        <v>762</v>
      </c>
      <c r="G550" s="54" t="s">
        <v>804</v>
      </c>
      <c r="H550" s="56" t="str">
        <f t="shared" ca="1" si="24"/>
        <v>0YEARS,11MONTH,0DAYS,</v>
      </c>
      <c r="I550" s="58">
        <v>45422</v>
      </c>
      <c r="J550" s="21" t="s">
        <v>809</v>
      </c>
      <c r="K550" s="22" t="s">
        <v>808</v>
      </c>
      <c r="L550" s="60">
        <v>33280</v>
      </c>
      <c r="M550" s="38">
        <f t="shared" si="26"/>
        <v>180.70588235294119</v>
      </c>
    </row>
    <row r="551" spans="1:13" ht="13.2" x14ac:dyDescent="0.3">
      <c r="A551" s="20">
        <v>546</v>
      </c>
      <c r="B551" s="29" t="s">
        <v>1225</v>
      </c>
      <c r="C551" s="30" t="s">
        <v>1688</v>
      </c>
      <c r="D551" s="42" t="s">
        <v>359</v>
      </c>
      <c r="E551" s="40">
        <f t="shared" si="25"/>
        <v>9</v>
      </c>
      <c r="F551" s="36" t="s">
        <v>762</v>
      </c>
      <c r="G551" s="54" t="s">
        <v>804</v>
      </c>
      <c r="H551" s="56" t="str">
        <f t="shared" ref="H551:H614" ca="1" si="27">DATEDIF(I551,TODAY(),"Y")&amp;"YEARS,"&amp;DATEDIF(I551,TODAY(),"YM")&amp;"MONTH,"&amp;DATEDIF(I551,TODAY(),"MD")&amp;"DAYS,"</f>
        <v>0YEARS,10MONTH,26DAYS,</v>
      </c>
      <c r="I551" s="58">
        <v>45427</v>
      </c>
      <c r="J551" s="21" t="s">
        <v>809</v>
      </c>
      <c r="K551" s="22" t="s">
        <v>808</v>
      </c>
      <c r="L551" s="60">
        <v>33280</v>
      </c>
      <c r="M551" s="38">
        <f t="shared" si="26"/>
        <v>180.70588235294119</v>
      </c>
    </row>
    <row r="552" spans="1:13" ht="13.2" x14ac:dyDescent="0.3">
      <c r="A552" s="20">
        <v>547</v>
      </c>
      <c r="B552" s="29" t="s">
        <v>1226</v>
      </c>
      <c r="C552" s="30" t="s">
        <v>1689</v>
      </c>
      <c r="D552" s="42" t="s">
        <v>359</v>
      </c>
      <c r="E552" s="40">
        <f t="shared" si="25"/>
        <v>9</v>
      </c>
      <c r="F552" s="36" t="s">
        <v>762</v>
      </c>
      <c r="G552" s="54" t="s">
        <v>804</v>
      </c>
      <c r="H552" s="56" t="str">
        <f t="shared" ca="1" si="27"/>
        <v>0YEARS,10MONTH,25DAYS,</v>
      </c>
      <c r="I552" s="58">
        <v>45428</v>
      </c>
      <c r="J552" s="21" t="s">
        <v>809</v>
      </c>
      <c r="K552" s="22" t="s">
        <v>808</v>
      </c>
      <c r="L552" s="60">
        <v>33280</v>
      </c>
      <c r="M552" s="38">
        <f t="shared" si="26"/>
        <v>180.70588235294119</v>
      </c>
    </row>
    <row r="553" spans="1:13" ht="13.2" x14ac:dyDescent="0.3">
      <c r="A553" s="20">
        <v>548</v>
      </c>
      <c r="B553" s="29" t="s">
        <v>1227</v>
      </c>
      <c r="C553" s="30" t="s">
        <v>1690</v>
      </c>
      <c r="D553" s="42" t="s">
        <v>359</v>
      </c>
      <c r="E553" s="40">
        <f t="shared" si="25"/>
        <v>9</v>
      </c>
      <c r="F553" s="36" t="s">
        <v>762</v>
      </c>
      <c r="G553" s="54" t="s">
        <v>804</v>
      </c>
      <c r="H553" s="56" t="str">
        <f t="shared" ca="1" si="27"/>
        <v>0YEARS,10MONTH,25DAYS,</v>
      </c>
      <c r="I553" s="58">
        <v>45428</v>
      </c>
      <c r="J553" s="21" t="s">
        <v>809</v>
      </c>
      <c r="K553" s="22" t="s">
        <v>808</v>
      </c>
      <c r="L553" s="60">
        <v>33280</v>
      </c>
      <c r="M553" s="38">
        <f t="shared" si="26"/>
        <v>180.70588235294119</v>
      </c>
    </row>
    <row r="554" spans="1:13" ht="13.2" x14ac:dyDescent="0.3">
      <c r="A554" s="20">
        <v>549</v>
      </c>
      <c r="B554" s="29" t="s">
        <v>1228</v>
      </c>
      <c r="C554" s="30" t="s">
        <v>1691</v>
      </c>
      <c r="D554" s="42" t="s">
        <v>359</v>
      </c>
      <c r="E554" s="40">
        <f t="shared" si="25"/>
        <v>9</v>
      </c>
      <c r="F554" s="36" t="s">
        <v>762</v>
      </c>
      <c r="G554" s="54" t="s">
        <v>804</v>
      </c>
      <c r="H554" s="56" t="str">
        <f t="shared" ca="1" si="27"/>
        <v>0YEARS,10MONTH,24DAYS,</v>
      </c>
      <c r="I554" s="58">
        <v>45429</v>
      </c>
      <c r="J554" s="21" t="s">
        <v>809</v>
      </c>
      <c r="K554" s="22" t="s">
        <v>808</v>
      </c>
      <c r="L554" s="60">
        <v>33280</v>
      </c>
      <c r="M554" s="38">
        <f t="shared" si="26"/>
        <v>180.70588235294119</v>
      </c>
    </row>
    <row r="555" spans="1:13" ht="13.2" x14ac:dyDescent="0.3">
      <c r="A555" s="20">
        <v>550</v>
      </c>
      <c r="B555" s="29" t="s">
        <v>1229</v>
      </c>
      <c r="C555" s="30" t="s">
        <v>1692</v>
      </c>
      <c r="D555" s="42" t="s">
        <v>359</v>
      </c>
      <c r="E555" s="40">
        <f t="shared" si="25"/>
        <v>9</v>
      </c>
      <c r="F555" s="36" t="s">
        <v>762</v>
      </c>
      <c r="G555" s="54" t="s">
        <v>804</v>
      </c>
      <c r="H555" s="56" t="str">
        <f t="shared" ca="1" si="27"/>
        <v>0YEARS,10MONTH,24DAYS,</v>
      </c>
      <c r="I555" s="58">
        <v>45429</v>
      </c>
      <c r="J555" s="21" t="s">
        <v>809</v>
      </c>
      <c r="K555" s="22" t="s">
        <v>808</v>
      </c>
      <c r="L555" s="60">
        <v>33280</v>
      </c>
      <c r="M555" s="38">
        <f t="shared" si="26"/>
        <v>180.70588235294119</v>
      </c>
    </row>
    <row r="556" spans="1:13" ht="13.2" x14ac:dyDescent="0.3">
      <c r="A556" s="20">
        <v>551</v>
      </c>
      <c r="B556" s="29" t="s">
        <v>1230</v>
      </c>
      <c r="C556" s="30" t="s">
        <v>1693</v>
      </c>
      <c r="D556" s="42" t="s">
        <v>359</v>
      </c>
      <c r="E556" s="40">
        <f t="shared" si="25"/>
        <v>9</v>
      </c>
      <c r="F556" s="36" t="s">
        <v>762</v>
      </c>
      <c r="G556" s="54" t="s">
        <v>804</v>
      </c>
      <c r="H556" s="56" t="str">
        <f t="shared" ca="1" si="27"/>
        <v>0YEARS,10MONTH,24DAYS,</v>
      </c>
      <c r="I556" s="58">
        <v>45429</v>
      </c>
      <c r="J556" s="21" t="s">
        <v>809</v>
      </c>
      <c r="K556" s="22" t="s">
        <v>808</v>
      </c>
      <c r="L556" s="60">
        <v>33280</v>
      </c>
      <c r="M556" s="38">
        <f t="shared" si="26"/>
        <v>180.70588235294119</v>
      </c>
    </row>
    <row r="557" spans="1:13" ht="13.2" x14ac:dyDescent="0.3">
      <c r="A557" s="20">
        <v>552</v>
      </c>
      <c r="B557" s="29" t="s">
        <v>1232</v>
      </c>
      <c r="C557" s="30" t="s">
        <v>1695</v>
      </c>
      <c r="D557" s="42" t="s">
        <v>359</v>
      </c>
      <c r="E557" s="40">
        <f t="shared" si="25"/>
        <v>9</v>
      </c>
      <c r="F557" s="36" t="s">
        <v>762</v>
      </c>
      <c r="G557" s="54" t="s">
        <v>804</v>
      </c>
      <c r="H557" s="56" t="str">
        <f t="shared" ca="1" si="27"/>
        <v>0YEARS,10MONTH,24DAYS,</v>
      </c>
      <c r="I557" s="58">
        <v>45429</v>
      </c>
      <c r="J557" s="21" t="s">
        <v>809</v>
      </c>
      <c r="K557" s="22" t="s">
        <v>808</v>
      </c>
      <c r="L557" s="60">
        <v>33280</v>
      </c>
      <c r="M557" s="38">
        <f t="shared" si="26"/>
        <v>180.70588235294119</v>
      </c>
    </row>
    <row r="558" spans="1:13" ht="13.2" x14ac:dyDescent="0.3">
      <c r="A558" s="20">
        <v>553</v>
      </c>
      <c r="B558" s="29" t="s">
        <v>1234</v>
      </c>
      <c r="C558" s="30" t="s">
        <v>1697</v>
      </c>
      <c r="D558" s="42" t="s">
        <v>359</v>
      </c>
      <c r="E558" s="40">
        <f t="shared" si="25"/>
        <v>9</v>
      </c>
      <c r="F558" s="36" t="s">
        <v>765</v>
      </c>
      <c r="G558" s="54" t="s">
        <v>804</v>
      </c>
      <c r="H558" s="56" t="str">
        <f t="shared" ca="1" si="27"/>
        <v>0YEARS,10MONTH,24DAYS,</v>
      </c>
      <c r="I558" s="58">
        <v>45429</v>
      </c>
      <c r="J558" s="21" t="s">
        <v>809</v>
      </c>
      <c r="K558" s="22" t="s">
        <v>808</v>
      </c>
      <c r="L558" s="60">
        <v>32000</v>
      </c>
      <c r="M558" s="38">
        <f t="shared" si="26"/>
        <v>173.75565610859729</v>
      </c>
    </row>
    <row r="559" spans="1:13" ht="13.2" x14ac:dyDescent="0.3">
      <c r="A559" s="20">
        <v>554</v>
      </c>
      <c r="B559" s="29" t="s">
        <v>1235</v>
      </c>
      <c r="C559" s="30" t="s">
        <v>1698</v>
      </c>
      <c r="D559" s="42" t="s">
        <v>359</v>
      </c>
      <c r="E559" s="40">
        <f t="shared" si="25"/>
        <v>9</v>
      </c>
      <c r="F559" s="36" t="s">
        <v>762</v>
      </c>
      <c r="G559" s="54" t="s">
        <v>804</v>
      </c>
      <c r="H559" s="56" t="str">
        <f t="shared" ca="1" si="27"/>
        <v>0YEARS,10MONTH,24DAYS,</v>
      </c>
      <c r="I559" s="58">
        <v>45429</v>
      </c>
      <c r="J559" s="21" t="s">
        <v>809</v>
      </c>
      <c r="K559" s="22" t="s">
        <v>808</v>
      </c>
      <c r="L559" s="60">
        <v>33280</v>
      </c>
      <c r="M559" s="38">
        <f t="shared" si="26"/>
        <v>180.70588235294119</v>
      </c>
    </row>
    <row r="560" spans="1:13" ht="13.2" x14ac:dyDescent="0.3">
      <c r="A560" s="20">
        <v>555</v>
      </c>
      <c r="B560" s="29" t="s">
        <v>1236</v>
      </c>
      <c r="C560" s="30" t="s">
        <v>1699</v>
      </c>
      <c r="D560" s="42" t="s">
        <v>359</v>
      </c>
      <c r="E560" s="40">
        <f t="shared" si="25"/>
        <v>9</v>
      </c>
      <c r="F560" s="36" t="s">
        <v>762</v>
      </c>
      <c r="G560" s="54" t="s">
        <v>804</v>
      </c>
      <c r="H560" s="56" t="str">
        <f t="shared" ca="1" si="27"/>
        <v>0YEARS,10MONTH,24DAYS,</v>
      </c>
      <c r="I560" s="58">
        <v>45429</v>
      </c>
      <c r="J560" s="21" t="s">
        <v>809</v>
      </c>
      <c r="K560" s="22" t="s">
        <v>808</v>
      </c>
      <c r="L560" s="60">
        <v>33280</v>
      </c>
      <c r="M560" s="38">
        <f t="shared" si="26"/>
        <v>180.70588235294119</v>
      </c>
    </row>
    <row r="561" spans="1:13" ht="13.2" x14ac:dyDescent="0.3">
      <c r="A561" s="20">
        <v>556</v>
      </c>
      <c r="B561" s="29" t="s">
        <v>1237</v>
      </c>
      <c r="C561" s="30" t="s">
        <v>1700</v>
      </c>
      <c r="D561" s="42" t="s">
        <v>359</v>
      </c>
      <c r="E561" s="40">
        <f t="shared" si="25"/>
        <v>9</v>
      </c>
      <c r="F561" s="36" t="s">
        <v>762</v>
      </c>
      <c r="G561" s="54" t="s">
        <v>804</v>
      </c>
      <c r="H561" s="56" t="str">
        <f t="shared" ca="1" si="27"/>
        <v>0YEARS,10MONTH,23DAYS,</v>
      </c>
      <c r="I561" s="58">
        <v>45430</v>
      </c>
      <c r="J561" s="21" t="s">
        <v>809</v>
      </c>
      <c r="K561" s="22" t="s">
        <v>808</v>
      </c>
      <c r="L561" s="60">
        <v>33280</v>
      </c>
      <c r="M561" s="38">
        <f t="shared" si="26"/>
        <v>180.70588235294119</v>
      </c>
    </row>
    <row r="562" spans="1:13" ht="13.2" x14ac:dyDescent="0.3">
      <c r="A562" s="20">
        <v>557</v>
      </c>
      <c r="B562" s="29" t="s">
        <v>1239</v>
      </c>
      <c r="C562" s="30" t="s">
        <v>1702</v>
      </c>
      <c r="D562" s="42" t="s">
        <v>359</v>
      </c>
      <c r="E562" s="40">
        <f t="shared" si="25"/>
        <v>9</v>
      </c>
      <c r="F562" s="36" t="s">
        <v>762</v>
      </c>
      <c r="G562" s="54" t="s">
        <v>804</v>
      </c>
      <c r="H562" s="56" t="str">
        <f t="shared" ca="1" si="27"/>
        <v>0YEARS,10MONTH,23DAYS,</v>
      </c>
      <c r="I562" s="58">
        <v>45430</v>
      </c>
      <c r="J562" s="21" t="s">
        <v>809</v>
      </c>
      <c r="K562" s="22" t="s">
        <v>808</v>
      </c>
      <c r="L562" s="60">
        <v>33280</v>
      </c>
      <c r="M562" s="38">
        <f t="shared" si="26"/>
        <v>180.70588235294119</v>
      </c>
    </row>
    <row r="563" spans="1:13" ht="13.2" x14ac:dyDescent="0.3">
      <c r="A563" s="20">
        <v>558</v>
      </c>
      <c r="B563" s="29" t="s">
        <v>1240</v>
      </c>
      <c r="C563" s="30" t="s">
        <v>1703</v>
      </c>
      <c r="D563" s="42" t="s">
        <v>359</v>
      </c>
      <c r="E563" s="40">
        <f t="shared" si="25"/>
        <v>9</v>
      </c>
      <c r="F563" s="36" t="s">
        <v>762</v>
      </c>
      <c r="G563" s="54" t="s">
        <v>804</v>
      </c>
      <c r="H563" s="56" t="str">
        <f t="shared" ca="1" si="27"/>
        <v>0YEARS,10MONTH,23DAYS,</v>
      </c>
      <c r="I563" s="58">
        <v>45430</v>
      </c>
      <c r="J563" s="21" t="s">
        <v>809</v>
      </c>
      <c r="K563" s="22" t="s">
        <v>808</v>
      </c>
      <c r="L563" s="60">
        <v>33280</v>
      </c>
      <c r="M563" s="38">
        <f t="shared" si="26"/>
        <v>180.70588235294119</v>
      </c>
    </row>
    <row r="564" spans="1:13" ht="13.2" x14ac:dyDescent="0.3">
      <c r="A564" s="20">
        <v>559</v>
      </c>
      <c r="B564" s="29" t="s">
        <v>1241</v>
      </c>
      <c r="C564" s="30" t="s">
        <v>1704</v>
      </c>
      <c r="D564" s="42" t="s">
        <v>359</v>
      </c>
      <c r="E564" s="40">
        <f t="shared" si="25"/>
        <v>9</v>
      </c>
      <c r="F564" s="36" t="s">
        <v>762</v>
      </c>
      <c r="G564" s="54" t="s">
        <v>804</v>
      </c>
      <c r="H564" s="56" t="str">
        <f t="shared" ca="1" si="27"/>
        <v>0YEARS,10MONTH,23DAYS,</v>
      </c>
      <c r="I564" s="58">
        <v>45430</v>
      </c>
      <c r="J564" s="21" t="s">
        <v>809</v>
      </c>
      <c r="K564" s="22" t="s">
        <v>808</v>
      </c>
      <c r="L564" s="60">
        <v>33280</v>
      </c>
      <c r="M564" s="38">
        <f t="shared" si="26"/>
        <v>180.70588235294119</v>
      </c>
    </row>
    <row r="565" spans="1:13" ht="13.2" x14ac:dyDescent="0.3">
      <c r="A565" s="20">
        <v>560</v>
      </c>
      <c r="B565" s="29" t="s">
        <v>1242</v>
      </c>
      <c r="C565" s="30" t="s">
        <v>1705</v>
      </c>
      <c r="D565" s="42" t="s">
        <v>359</v>
      </c>
      <c r="E565" s="40">
        <f t="shared" si="25"/>
        <v>9</v>
      </c>
      <c r="F565" s="36" t="s">
        <v>762</v>
      </c>
      <c r="G565" s="54" t="s">
        <v>804</v>
      </c>
      <c r="H565" s="56" t="str">
        <f t="shared" ca="1" si="27"/>
        <v>0YEARS,10MONTH,20DAYS,</v>
      </c>
      <c r="I565" s="58">
        <v>45433</v>
      </c>
      <c r="J565" s="21" t="s">
        <v>809</v>
      </c>
      <c r="K565" s="22" t="s">
        <v>808</v>
      </c>
      <c r="L565" s="60">
        <v>33280</v>
      </c>
      <c r="M565" s="38">
        <f t="shared" si="26"/>
        <v>180.70588235294119</v>
      </c>
    </row>
    <row r="566" spans="1:13" ht="13.2" x14ac:dyDescent="0.3">
      <c r="A566" s="20">
        <v>561</v>
      </c>
      <c r="B566" s="29" t="s">
        <v>1243</v>
      </c>
      <c r="C566" s="30" t="s">
        <v>1706</v>
      </c>
      <c r="D566" s="42" t="s">
        <v>359</v>
      </c>
      <c r="E566" s="40">
        <f t="shared" si="25"/>
        <v>9</v>
      </c>
      <c r="F566" s="36" t="s">
        <v>762</v>
      </c>
      <c r="G566" s="54" t="s">
        <v>804</v>
      </c>
      <c r="H566" s="56" t="str">
        <f t="shared" ca="1" si="27"/>
        <v>0YEARS,7MONTH,8DAYS,</v>
      </c>
      <c r="I566" s="58">
        <v>45537</v>
      </c>
      <c r="J566" s="21" t="s">
        <v>809</v>
      </c>
      <c r="K566" s="22" t="s">
        <v>808</v>
      </c>
      <c r="L566" s="60">
        <v>33280</v>
      </c>
      <c r="M566" s="38">
        <f t="shared" si="26"/>
        <v>180.70588235294119</v>
      </c>
    </row>
    <row r="567" spans="1:13" ht="13.2" x14ac:dyDescent="0.3">
      <c r="A567" s="20">
        <v>562</v>
      </c>
      <c r="B567" s="29" t="s">
        <v>1245</v>
      </c>
      <c r="C567" s="30" t="s">
        <v>1708</v>
      </c>
      <c r="D567" s="42" t="s">
        <v>359</v>
      </c>
      <c r="E567" s="40">
        <f t="shared" si="25"/>
        <v>9</v>
      </c>
      <c r="F567" s="36" t="s">
        <v>762</v>
      </c>
      <c r="G567" s="54" t="s">
        <v>804</v>
      </c>
      <c r="H567" s="56" t="str">
        <f t="shared" ca="1" si="27"/>
        <v>0YEARS,9MONTH,9DAYS,</v>
      </c>
      <c r="I567" s="58">
        <v>45474</v>
      </c>
      <c r="J567" s="21" t="s">
        <v>809</v>
      </c>
      <c r="K567" s="22" t="s">
        <v>808</v>
      </c>
      <c r="L567" s="60">
        <v>33280</v>
      </c>
      <c r="M567" s="38">
        <f t="shared" si="26"/>
        <v>180.70588235294119</v>
      </c>
    </row>
    <row r="568" spans="1:13" ht="13.2" x14ac:dyDescent="0.3">
      <c r="A568" s="20">
        <v>563</v>
      </c>
      <c r="B568" s="29" t="s">
        <v>1246</v>
      </c>
      <c r="C568" s="30" t="s">
        <v>1709</v>
      </c>
      <c r="D568" s="42" t="s">
        <v>359</v>
      </c>
      <c r="E568" s="40">
        <f t="shared" si="25"/>
        <v>9</v>
      </c>
      <c r="F568" s="36" t="s">
        <v>762</v>
      </c>
      <c r="G568" s="54" t="s">
        <v>804</v>
      </c>
      <c r="H568" s="56" t="str">
        <f t="shared" ca="1" si="27"/>
        <v>0YEARS,9MONTH,9DAYS,</v>
      </c>
      <c r="I568" s="58">
        <v>45474</v>
      </c>
      <c r="J568" s="21" t="s">
        <v>809</v>
      </c>
      <c r="K568" s="22" t="s">
        <v>808</v>
      </c>
      <c r="L568" s="60">
        <v>33280</v>
      </c>
      <c r="M568" s="38">
        <f t="shared" si="26"/>
        <v>180.70588235294119</v>
      </c>
    </row>
    <row r="569" spans="1:13" ht="13.2" x14ac:dyDescent="0.3">
      <c r="A569" s="20">
        <v>564</v>
      </c>
      <c r="B569" s="29" t="s">
        <v>1247</v>
      </c>
      <c r="C569" s="30" t="s">
        <v>1306</v>
      </c>
      <c r="D569" s="42" t="s">
        <v>359</v>
      </c>
      <c r="E569" s="40">
        <f t="shared" si="25"/>
        <v>9</v>
      </c>
      <c r="F569" s="36" t="s">
        <v>762</v>
      </c>
      <c r="G569" s="54" t="s">
        <v>804</v>
      </c>
      <c r="H569" s="56" t="str">
        <f t="shared" ca="1" si="27"/>
        <v>0YEARS,9MONTH,9DAYS,</v>
      </c>
      <c r="I569" s="58">
        <v>45474</v>
      </c>
      <c r="J569" s="21" t="s">
        <v>809</v>
      </c>
      <c r="K569" s="22" t="s">
        <v>808</v>
      </c>
      <c r="L569" s="60">
        <v>33280</v>
      </c>
      <c r="M569" s="38">
        <f t="shared" si="26"/>
        <v>180.70588235294119</v>
      </c>
    </row>
    <row r="570" spans="1:13" ht="13.2" x14ac:dyDescent="0.3">
      <c r="A570" s="20">
        <v>565</v>
      </c>
      <c r="B570" s="29" t="s">
        <v>1248</v>
      </c>
      <c r="C570" s="30" t="s">
        <v>1710</v>
      </c>
      <c r="D570" s="42" t="s">
        <v>359</v>
      </c>
      <c r="E570" s="40">
        <f t="shared" si="25"/>
        <v>9</v>
      </c>
      <c r="F570" s="36" t="s">
        <v>762</v>
      </c>
      <c r="G570" s="54" t="s">
        <v>804</v>
      </c>
      <c r="H570" s="56" t="str">
        <f t="shared" ca="1" si="27"/>
        <v>0YEARS,9MONTH,9DAYS,</v>
      </c>
      <c r="I570" s="58">
        <v>45474</v>
      </c>
      <c r="J570" s="21" t="s">
        <v>809</v>
      </c>
      <c r="K570" s="22" t="s">
        <v>808</v>
      </c>
      <c r="L570" s="60">
        <v>33280</v>
      </c>
      <c r="M570" s="38">
        <f t="shared" si="26"/>
        <v>180.70588235294119</v>
      </c>
    </row>
    <row r="571" spans="1:13" ht="13.2" x14ac:dyDescent="0.3">
      <c r="A571" s="20">
        <v>566</v>
      </c>
      <c r="B571" s="29" t="s">
        <v>1249</v>
      </c>
      <c r="C571" s="30" t="s">
        <v>1711</v>
      </c>
      <c r="D571" s="42" t="s">
        <v>359</v>
      </c>
      <c r="E571" s="40">
        <f t="shared" si="25"/>
        <v>9</v>
      </c>
      <c r="F571" s="36" t="s">
        <v>762</v>
      </c>
      <c r="G571" s="54" t="s">
        <v>804</v>
      </c>
      <c r="H571" s="56" t="str">
        <f t="shared" ca="1" si="27"/>
        <v>0YEARS,9MONTH,8DAYS,</v>
      </c>
      <c r="I571" s="58">
        <v>45475</v>
      </c>
      <c r="J571" s="21" t="s">
        <v>809</v>
      </c>
      <c r="K571" s="22" t="s">
        <v>808</v>
      </c>
      <c r="L571" s="60">
        <v>33280</v>
      </c>
      <c r="M571" s="38">
        <f t="shared" si="26"/>
        <v>180.70588235294119</v>
      </c>
    </row>
    <row r="572" spans="1:13" ht="13.2" x14ac:dyDescent="0.3">
      <c r="A572" s="20">
        <v>567</v>
      </c>
      <c r="B572" s="29" t="s">
        <v>1251</v>
      </c>
      <c r="C572" s="30" t="s">
        <v>1713</v>
      </c>
      <c r="D572" s="42" t="s">
        <v>359</v>
      </c>
      <c r="E572" s="40">
        <f t="shared" si="25"/>
        <v>9</v>
      </c>
      <c r="F572" s="36" t="s">
        <v>762</v>
      </c>
      <c r="G572" s="54" t="s">
        <v>804</v>
      </c>
      <c r="H572" s="56" t="str">
        <f t="shared" ca="1" si="27"/>
        <v>0YEARS,9MONTH,7DAYS,</v>
      </c>
      <c r="I572" s="58">
        <v>45476</v>
      </c>
      <c r="J572" s="21" t="s">
        <v>809</v>
      </c>
      <c r="K572" s="22" t="s">
        <v>808</v>
      </c>
      <c r="L572" s="60">
        <v>33280</v>
      </c>
      <c r="M572" s="38">
        <f t="shared" si="26"/>
        <v>180.70588235294119</v>
      </c>
    </row>
    <row r="573" spans="1:13" ht="13.2" x14ac:dyDescent="0.3">
      <c r="A573" s="20">
        <v>568</v>
      </c>
      <c r="B573" s="29" t="s">
        <v>1252</v>
      </c>
      <c r="C573" s="30" t="s">
        <v>1714</v>
      </c>
      <c r="D573" s="42" t="s">
        <v>359</v>
      </c>
      <c r="E573" s="40">
        <f t="shared" si="25"/>
        <v>9</v>
      </c>
      <c r="F573" s="36" t="s">
        <v>762</v>
      </c>
      <c r="G573" s="54" t="s">
        <v>804</v>
      </c>
      <c r="H573" s="56" t="str">
        <f t="shared" ca="1" si="27"/>
        <v>0YEARS,9MONTH,7DAYS,</v>
      </c>
      <c r="I573" s="58">
        <v>45476</v>
      </c>
      <c r="J573" s="21" t="s">
        <v>809</v>
      </c>
      <c r="K573" s="22" t="s">
        <v>808</v>
      </c>
      <c r="L573" s="60">
        <v>33280</v>
      </c>
      <c r="M573" s="38">
        <f t="shared" si="26"/>
        <v>180.70588235294119</v>
      </c>
    </row>
    <row r="574" spans="1:13" ht="13.2" x14ac:dyDescent="0.3">
      <c r="A574" s="20">
        <v>569</v>
      </c>
      <c r="B574" s="29" t="s">
        <v>1254</v>
      </c>
      <c r="C574" s="30" t="s">
        <v>1716</v>
      </c>
      <c r="D574" s="42" t="s">
        <v>359</v>
      </c>
      <c r="E574" s="40">
        <f t="shared" si="25"/>
        <v>9</v>
      </c>
      <c r="F574" s="36" t="s">
        <v>762</v>
      </c>
      <c r="G574" s="54" t="s">
        <v>804</v>
      </c>
      <c r="H574" s="56" t="str">
        <f t="shared" ca="1" si="27"/>
        <v>0YEARS,8MONTH,9DAYS,</v>
      </c>
      <c r="I574" s="58">
        <v>45505</v>
      </c>
      <c r="J574" s="21" t="s">
        <v>809</v>
      </c>
      <c r="K574" s="22" t="s">
        <v>808</v>
      </c>
      <c r="L574" s="60">
        <v>33280</v>
      </c>
      <c r="M574" s="38">
        <f t="shared" si="26"/>
        <v>180.70588235294119</v>
      </c>
    </row>
    <row r="575" spans="1:13" ht="13.2" x14ac:dyDescent="0.3">
      <c r="A575" s="20">
        <v>570</v>
      </c>
      <c r="B575" s="29" t="s">
        <v>1255</v>
      </c>
      <c r="C575" s="30" t="s">
        <v>1717</v>
      </c>
      <c r="D575" s="42" t="s">
        <v>359</v>
      </c>
      <c r="E575" s="40">
        <f t="shared" si="25"/>
        <v>9</v>
      </c>
      <c r="F575" s="36" t="s">
        <v>762</v>
      </c>
      <c r="G575" s="54" t="s">
        <v>804</v>
      </c>
      <c r="H575" s="56" t="str">
        <f t="shared" ca="1" si="27"/>
        <v>0YEARS,8MONTH,9DAYS,</v>
      </c>
      <c r="I575" s="58">
        <v>45505</v>
      </c>
      <c r="J575" s="21" t="s">
        <v>809</v>
      </c>
      <c r="K575" s="22" t="s">
        <v>808</v>
      </c>
      <c r="L575" s="60">
        <v>33280</v>
      </c>
      <c r="M575" s="38">
        <f t="shared" si="26"/>
        <v>180.70588235294119</v>
      </c>
    </row>
    <row r="576" spans="1:13" ht="13.2" x14ac:dyDescent="0.3">
      <c r="A576" s="20">
        <v>571</v>
      </c>
      <c r="B576" s="29" t="s">
        <v>1256</v>
      </c>
      <c r="C576" s="30" t="s">
        <v>1718</v>
      </c>
      <c r="D576" s="42" t="s">
        <v>359</v>
      </c>
      <c r="E576" s="40">
        <f t="shared" si="25"/>
        <v>9</v>
      </c>
      <c r="F576" s="36" t="s">
        <v>765</v>
      </c>
      <c r="G576" s="54" t="s">
        <v>804</v>
      </c>
      <c r="H576" s="56" t="str">
        <f t="shared" ca="1" si="27"/>
        <v>0YEARS,8MONTH,9DAYS,</v>
      </c>
      <c r="I576" s="58">
        <v>45505</v>
      </c>
      <c r="J576" s="21" t="s">
        <v>809</v>
      </c>
      <c r="K576" s="22" t="s">
        <v>808</v>
      </c>
      <c r="L576" s="60">
        <v>32000</v>
      </c>
      <c r="M576" s="38">
        <f t="shared" si="26"/>
        <v>173.75565610859729</v>
      </c>
    </row>
    <row r="577" spans="1:13" ht="13.2" x14ac:dyDescent="0.3">
      <c r="A577" s="20">
        <v>572</v>
      </c>
      <c r="B577" s="29" t="s">
        <v>1257</v>
      </c>
      <c r="C577" s="30" t="s">
        <v>1719</v>
      </c>
      <c r="D577" s="42" t="s">
        <v>359</v>
      </c>
      <c r="E577" s="40">
        <f t="shared" si="25"/>
        <v>9</v>
      </c>
      <c r="F577" s="36" t="s">
        <v>762</v>
      </c>
      <c r="G577" s="54" t="s">
        <v>804</v>
      </c>
      <c r="H577" s="56" t="str">
        <f t="shared" ca="1" si="27"/>
        <v>0YEARS,8MONTH,8DAYS,</v>
      </c>
      <c r="I577" s="58">
        <v>45506</v>
      </c>
      <c r="J577" s="21" t="s">
        <v>809</v>
      </c>
      <c r="K577" s="22" t="s">
        <v>808</v>
      </c>
      <c r="L577" s="60">
        <v>33280</v>
      </c>
      <c r="M577" s="38">
        <f t="shared" si="26"/>
        <v>180.70588235294119</v>
      </c>
    </row>
    <row r="578" spans="1:13" ht="13.2" x14ac:dyDescent="0.3">
      <c r="A578" s="20">
        <v>573</v>
      </c>
      <c r="B578" s="29" t="s">
        <v>1259</v>
      </c>
      <c r="C578" s="30" t="s">
        <v>1721</v>
      </c>
      <c r="D578" s="69" t="s">
        <v>359</v>
      </c>
      <c r="E578" s="40">
        <f t="shared" si="25"/>
        <v>9</v>
      </c>
      <c r="F578" s="36" t="s">
        <v>762</v>
      </c>
      <c r="G578" s="54" t="s">
        <v>804</v>
      </c>
      <c r="H578" s="56" t="str">
        <f t="shared" ca="1" si="27"/>
        <v>0YEARS,8MONTH,7DAYS,</v>
      </c>
      <c r="I578" s="58">
        <v>45507</v>
      </c>
      <c r="J578" s="21" t="s">
        <v>809</v>
      </c>
      <c r="K578" s="22" t="s">
        <v>808</v>
      </c>
      <c r="L578" s="60">
        <v>33280</v>
      </c>
      <c r="M578" s="38">
        <f t="shared" si="26"/>
        <v>180.70588235294119</v>
      </c>
    </row>
    <row r="579" spans="1:13" ht="13.2" x14ac:dyDescent="0.3">
      <c r="A579" s="20">
        <v>574</v>
      </c>
      <c r="B579" s="29" t="s">
        <v>1260</v>
      </c>
      <c r="C579" s="30" t="s">
        <v>1722</v>
      </c>
      <c r="D579" s="42" t="s">
        <v>359</v>
      </c>
      <c r="E579" s="40">
        <f t="shared" si="25"/>
        <v>9</v>
      </c>
      <c r="F579" s="36" t="s">
        <v>762</v>
      </c>
      <c r="G579" s="54" t="s">
        <v>804</v>
      </c>
      <c r="H579" s="56" t="str">
        <f t="shared" ca="1" si="27"/>
        <v>0YEARS,8MONTH,5DAYS,</v>
      </c>
      <c r="I579" s="58">
        <v>45509</v>
      </c>
      <c r="J579" s="21" t="s">
        <v>809</v>
      </c>
      <c r="K579" s="22" t="s">
        <v>808</v>
      </c>
      <c r="L579" s="60">
        <v>33280</v>
      </c>
      <c r="M579" s="38">
        <f t="shared" si="26"/>
        <v>180.70588235294119</v>
      </c>
    </row>
    <row r="580" spans="1:13" ht="13.2" x14ac:dyDescent="0.3">
      <c r="A580" s="20">
        <v>575</v>
      </c>
      <c r="B580" s="29" t="s">
        <v>1261</v>
      </c>
      <c r="C580" s="30" t="s">
        <v>1723</v>
      </c>
      <c r="D580" s="42" t="s">
        <v>359</v>
      </c>
      <c r="E580" s="40">
        <f t="shared" si="25"/>
        <v>9</v>
      </c>
      <c r="F580" s="36" t="s">
        <v>762</v>
      </c>
      <c r="G580" s="54" t="s">
        <v>804</v>
      </c>
      <c r="H580" s="56" t="str">
        <f t="shared" ca="1" si="27"/>
        <v>0YEARS,8MONTH,5DAYS,</v>
      </c>
      <c r="I580" s="58">
        <v>45509</v>
      </c>
      <c r="J580" s="21" t="s">
        <v>809</v>
      </c>
      <c r="K580" s="22" t="s">
        <v>808</v>
      </c>
      <c r="L580" s="60">
        <v>33280</v>
      </c>
      <c r="M580" s="38">
        <f t="shared" si="26"/>
        <v>180.70588235294119</v>
      </c>
    </row>
    <row r="581" spans="1:13" ht="13.2" x14ac:dyDescent="0.3">
      <c r="A581" s="20">
        <v>576</v>
      </c>
      <c r="B581" s="29" t="s">
        <v>1262</v>
      </c>
      <c r="C581" s="30" t="s">
        <v>1324</v>
      </c>
      <c r="D581" s="42" t="s">
        <v>359</v>
      </c>
      <c r="E581" s="40">
        <f t="shared" si="25"/>
        <v>9</v>
      </c>
      <c r="F581" s="36" t="s">
        <v>762</v>
      </c>
      <c r="G581" s="54" t="s">
        <v>804</v>
      </c>
      <c r="H581" s="56" t="str">
        <f t="shared" ca="1" si="27"/>
        <v>0YEARS,7MONTH,22DAYS,</v>
      </c>
      <c r="I581" s="58">
        <v>45523</v>
      </c>
      <c r="J581" s="21" t="s">
        <v>809</v>
      </c>
      <c r="K581" s="22" t="s">
        <v>808</v>
      </c>
      <c r="L581" s="60">
        <v>33280</v>
      </c>
      <c r="M581" s="38">
        <f t="shared" si="26"/>
        <v>180.70588235294119</v>
      </c>
    </row>
    <row r="582" spans="1:13" ht="13.2" x14ac:dyDescent="0.3">
      <c r="A582" s="20">
        <v>577</v>
      </c>
      <c r="B582" s="29" t="s">
        <v>1263</v>
      </c>
      <c r="C582" s="30" t="s">
        <v>1487</v>
      </c>
      <c r="D582" s="42" t="s">
        <v>359</v>
      </c>
      <c r="E582" s="40">
        <f t="shared" ref="E582:E622" si="28">VLOOKUP(L582,$P$6:$Q$12,2,TRUE)</f>
        <v>9</v>
      </c>
      <c r="F582" s="36" t="s">
        <v>762</v>
      </c>
      <c r="G582" s="54" t="s">
        <v>804</v>
      </c>
      <c r="H582" s="56" t="str">
        <f t="shared" ca="1" si="27"/>
        <v>0YEARS,7MONTH,25DAYS,</v>
      </c>
      <c r="I582" s="58">
        <v>45520</v>
      </c>
      <c r="J582" s="21" t="s">
        <v>809</v>
      </c>
      <c r="K582" s="22" t="s">
        <v>808</v>
      </c>
      <c r="L582" s="60">
        <v>33280</v>
      </c>
      <c r="M582" s="38">
        <f t="shared" ref="M582:M622" si="29">(L582*12)/52/42.5</f>
        <v>180.70588235294119</v>
      </c>
    </row>
    <row r="583" spans="1:13" ht="13.2" x14ac:dyDescent="0.3">
      <c r="A583" s="20">
        <v>578</v>
      </c>
      <c r="B583" s="29" t="s">
        <v>1264</v>
      </c>
      <c r="C583" s="30" t="s">
        <v>1329</v>
      </c>
      <c r="D583" s="42" t="s">
        <v>359</v>
      </c>
      <c r="E583" s="40">
        <f t="shared" si="28"/>
        <v>9</v>
      </c>
      <c r="F583" s="36" t="s">
        <v>762</v>
      </c>
      <c r="G583" s="54" t="s">
        <v>804</v>
      </c>
      <c r="H583" s="56" t="str">
        <f t="shared" ca="1" si="27"/>
        <v>0YEARS,7MONTH,29DAYS,</v>
      </c>
      <c r="I583" s="58">
        <v>45516</v>
      </c>
      <c r="J583" s="21" t="s">
        <v>809</v>
      </c>
      <c r="K583" s="22" t="s">
        <v>808</v>
      </c>
      <c r="L583" s="60">
        <v>33280</v>
      </c>
      <c r="M583" s="38">
        <f t="shared" si="29"/>
        <v>180.70588235294119</v>
      </c>
    </row>
    <row r="584" spans="1:13" ht="13.2" x14ac:dyDescent="0.3">
      <c r="A584" s="20">
        <v>579</v>
      </c>
      <c r="B584" s="29" t="s">
        <v>1265</v>
      </c>
      <c r="C584" s="30" t="s">
        <v>1724</v>
      </c>
      <c r="D584" s="42" t="s">
        <v>359</v>
      </c>
      <c r="E584" s="40">
        <f t="shared" si="28"/>
        <v>9</v>
      </c>
      <c r="F584" s="36" t="s">
        <v>762</v>
      </c>
      <c r="G584" s="54" t="s">
        <v>804</v>
      </c>
      <c r="H584" s="56" t="str">
        <f t="shared" ca="1" si="27"/>
        <v>0YEARS,7MONTH,7DAYS,</v>
      </c>
      <c r="I584" s="58">
        <v>45538</v>
      </c>
      <c r="J584" s="21" t="s">
        <v>809</v>
      </c>
      <c r="K584" s="22" t="s">
        <v>808</v>
      </c>
      <c r="L584" s="60">
        <v>33280</v>
      </c>
      <c r="M584" s="38">
        <f t="shared" si="29"/>
        <v>180.70588235294119</v>
      </c>
    </row>
    <row r="585" spans="1:13" ht="13.2" x14ac:dyDescent="0.3">
      <c r="A585" s="20">
        <v>580</v>
      </c>
      <c r="B585" s="29" t="s">
        <v>1266</v>
      </c>
      <c r="C585" s="30" t="s">
        <v>1725</v>
      </c>
      <c r="D585" s="42" t="s">
        <v>359</v>
      </c>
      <c r="E585" s="40">
        <f t="shared" si="28"/>
        <v>9</v>
      </c>
      <c r="F585" s="36" t="s">
        <v>762</v>
      </c>
      <c r="G585" s="54" t="s">
        <v>804</v>
      </c>
      <c r="H585" s="56" t="str">
        <f t="shared" ca="1" si="27"/>
        <v>0YEARS,7MONTH,7DAYS,</v>
      </c>
      <c r="I585" s="58">
        <v>45538</v>
      </c>
      <c r="J585" s="21" t="s">
        <v>809</v>
      </c>
      <c r="K585" s="22" t="s">
        <v>808</v>
      </c>
      <c r="L585" s="60">
        <v>33280</v>
      </c>
      <c r="M585" s="38">
        <f t="shared" si="29"/>
        <v>180.70588235294119</v>
      </c>
    </row>
    <row r="586" spans="1:13" ht="13.2" x14ac:dyDescent="0.3">
      <c r="A586" s="20">
        <v>581</v>
      </c>
      <c r="B586" s="29" t="s">
        <v>1267</v>
      </c>
      <c r="C586" s="30" t="s">
        <v>1726</v>
      </c>
      <c r="D586" s="42" t="s">
        <v>359</v>
      </c>
      <c r="E586" s="40">
        <f t="shared" si="28"/>
        <v>9</v>
      </c>
      <c r="F586" s="36" t="s">
        <v>762</v>
      </c>
      <c r="G586" s="54" t="s">
        <v>804</v>
      </c>
      <c r="H586" s="56" t="str">
        <f t="shared" ca="1" si="27"/>
        <v>0YEARS,7MONTH,5DAYS,</v>
      </c>
      <c r="I586" s="58">
        <v>45540</v>
      </c>
      <c r="J586" s="21" t="s">
        <v>809</v>
      </c>
      <c r="K586" s="22" t="s">
        <v>808</v>
      </c>
      <c r="L586" s="60">
        <v>33280</v>
      </c>
      <c r="M586" s="38">
        <f t="shared" si="29"/>
        <v>180.70588235294119</v>
      </c>
    </row>
    <row r="587" spans="1:13" ht="13.2" x14ac:dyDescent="0.3">
      <c r="A587" s="20">
        <v>582</v>
      </c>
      <c r="B587" s="29" t="s">
        <v>1268</v>
      </c>
      <c r="C587" s="30" t="s">
        <v>1727</v>
      </c>
      <c r="D587" s="42" t="s">
        <v>359</v>
      </c>
      <c r="E587" s="40">
        <f t="shared" si="28"/>
        <v>9</v>
      </c>
      <c r="F587" s="36" t="s">
        <v>762</v>
      </c>
      <c r="G587" s="54" t="s">
        <v>804</v>
      </c>
      <c r="H587" s="56" t="str">
        <f t="shared" ca="1" si="27"/>
        <v>0YEARS,6MONTH,30DAYS,</v>
      </c>
      <c r="I587" s="58">
        <v>45546</v>
      </c>
      <c r="J587" s="21" t="s">
        <v>809</v>
      </c>
      <c r="K587" s="22" t="s">
        <v>808</v>
      </c>
      <c r="L587" s="60">
        <v>33280</v>
      </c>
      <c r="M587" s="38">
        <f t="shared" si="29"/>
        <v>180.70588235294119</v>
      </c>
    </row>
    <row r="588" spans="1:13" ht="13.2" x14ac:dyDescent="0.3">
      <c r="A588" s="20">
        <v>583</v>
      </c>
      <c r="B588" s="29" t="s">
        <v>1269</v>
      </c>
      <c r="C588" s="30" t="s">
        <v>1728</v>
      </c>
      <c r="D588" s="42" t="s">
        <v>359</v>
      </c>
      <c r="E588" s="40">
        <f t="shared" si="28"/>
        <v>9</v>
      </c>
      <c r="F588" s="36" t="s">
        <v>762</v>
      </c>
      <c r="G588" s="54" t="s">
        <v>804</v>
      </c>
      <c r="H588" s="56" t="str">
        <f t="shared" ca="1" si="27"/>
        <v>0YEARS,6MONTH,29DAYS,</v>
      </c>
      <c r="I588" s="58">
        <v>45547</v>
      </c>
      <c r="J588" s="21" t="s">
        <v>809</v>
      </c>
      <c r="K588" s="22" t="s">
        <v>808</v>
      </c>
      <c r="L588" s="60">
        <v>33280</v>
      </c>
      <c r="M588" s="38">
        <f t="shared" si="29"/>
        <v>180.70588235294119</v>
      </c>
    </row>
    <row r="589" spans="1:13" ht="13.2" x14ac:dyDescent="0.3">
      <c r="A589" s="20">
        <v>584</v>
      </c>
      <c r="B589" s="29" t="s">
        <v>1270</v>
      </c>
      <c r="C589" s="30" t="s">
        <v>1617</v>
      </c>
      <c r="D589" s="42" t="s">
        <v>359</v>
      </c>
      <c r="E589" s="40">
        <f t="shared" si="28"/>
        <v>9</v>
      </c>
      <c r="F589" s="36" t="s">
        <v>762</v>
      </c>
      <c r="G589" s="54" t="s">
        <v>804</v>
      </c>
      <c r="H589" s="56" t="str">
        <f t="shared" ca="1" si="27"/>
        <v>0YEARS,8MONTH,29DAYS,</v>
      </c>
      <c r="I589" s="58">
        <v>45485</v>
      </c>
      <c r="J589" s="21" t="s">
        <v>809</v>
      </c>
      <c r="K589" s="22" t="s">
        <v>808</v>
      </c>
      <c r="L589" s="60">
        <v>33280</v>
      </c>
      <c r="M589" s="38">
        <f t="shared" si="29"/>
        <v>180.70588235294119</v>
      </c>
    </row>
    <row r="590" spans="1:13" ht="13.2" x14ac:dyDescent="0.3">
      <c r="A590" s="20">
        <v>585</v>
      </c>
      <c r="B590" s="29" t="s">
        <v>1271</v>
      </c>
      <c r="C590" s="30" t="s">
        <v>1729</v>
      </c>
      <c r="D590" s="42" t="s">
        <v>359</v>
      </c>
      <c r="E590" s="40">
        <f t="shared" si="28"/>
        <v>9</v>
      </c>
      <c r="F590" s="36" t="s">
        <v>753</v>
      </c>
      <c r="G590" s="54" t="s">
        <v>805</v>
      </c>
      <c r="H590" s="56" t="str">
        <f t="shared" ca="1" si="27"/>
        <v>7YEARS,8MONTH,27DAYS,</v>
      </c>
      <c r="I590" s="58">
        <v>42930</v>
      </c>
      <c r="J590" s="21" t="s">
        <v>809</v>
      </c>
      <c r="K590" s="22" t="s">
        <v>808</v>
      </c>
      <c r="L590" s="60">
        <v>33780</v>
      </c>
      <c r="M590" s="38">
        <f t="shared" si="29"/>
        <v>183.42081447963801</v>
      </c>
    </row>
    <row r="591" spans="1:13" ht="13.2" x14ac:dyDescent="0.3">
      <c r="A591" s="20">
        <v>586</v>
      </c>
      <c r="B591" s="29" t="s">
        <v>1272</v>
      </c>
      <c r="C591" s="30" t="s">
        <v>1667</v>
      </c>
      <c r="D591" s="42" t="s">
        <v>359</v>
      </c>
      <c r="E591" s="40">
        <f t="shared" si="28"/>
        <v>9</v>
      </c>
      <c r="F591" s="36" t="s">
        <v>1766</v>
      </c>
      <c r="G591" s="54" t="s">
        <v>805</v>
      </c>
      <c r="H591" s="56" t="str">
        <f t="shared" ca="1" si="27"/>
        <v>5YEARS,7MONTH,20DAYS,</v>
      </c>
      <c r="I591" s="58">
        <v>43698</v>
      </c>
      <c r="J591" s="21" t="s">
        <v>809</v>
      </c>
      <c r="K591" s="22" t="s">
        <v>808</v>
      </c>
      <c r="L591" s="60">
        <v>32000</v>
      </c>
      <c r="M591" s="38">
        <f t="shared" si="29"/>
        <v>173.75565610859729</v>
      </c>
    </row>
    <row r="592" spans="1:13" ht="13.2" x14ac:dyDescent="0.3">
      <c r="A592" s="20">
        <v>587</v>
      </c>
      <c r="B592" s="29" t="s">
        <v>1273</v>
      </c>
      <c r="C592" s="30" t="s">
        <v>1730</v>
      </c>
      <c r="D592" s="42" t="s">
        <v>359</v>
      </c>
      <c r="E592" s="40">
        <f t="shared" si="28"/>
        <v>9</v>
      </c>
      <c r="F592" s="36" t="s">
        <v>1766</v>
      </c>
      <c r="G592" s="54" t="s">
        <v>805</v>
      </c>
      <c r="H592" s="56" t="str">
        <f t="shared" ca="1" si="27"/>
        <v>2YEARS,9MONTH,28DAYS,</v>
      </c>
      <c r="I592" s="58">
        <v>44725</v>
      </c>
      <c r="J592" s="21" t="s">
        <v>809</v>
      </c>
      <c r="K592" s="22" t="s">
        <v>808</v>
      </c>
      <c r="L592" s="60">
        <v>32000</v>
      </c>
      <c r="M592" s="38">
        <f t="shared" si="29"/>
        <v>173.75565610859729</v>
      </c>
    </row>
    <row r="593" spans="1:13" ht="13.2" x14ac:dyDescent="0.3">
      <c r="A593" s="20">
        <v>588</v>
      </c>
      <c r="B593" s="29" t="s">
        <v>1274</v>
      </c>
      <c r="C593" s="30" t="s">
        <v>1731</v>
      </c>
      <c r="D593" s="42" t="s">
        <v>359</v>
      </c>
      <c r="E593" s="40">
        <f t="shared" si="28"/>
        <v>9</v>
      </c>
      <c r="F593" s="36" t="s">
        <v>1766</v>
      </c>
      <c r="G593" s="54" t="s">
        <v>1808</v>
      </c>
      <c r="H593" s="56" t="str">
        <f t="shared" ca="1" si="27"/>
        <v>0YEARS,10MONTH,9DAYS,</v>
      </c>
      <c r="I593" s="58">
        <v>45444</v>
      </c>
      <c r="J593" s="21" t="s">
        <v>809</v>
      </c>
      <c r="K593" s="22" t="s">
        <v>808</v>
      </c>
      <c r="L593" s="60">
        <v>32000</v>
      </c>
      <c r="M593" s="38">
        <f t="shared" si="29"/>
        <v>173.75565610859729</v>
      </c>
    </row>
    <row r="594" spans="1:13" ht="13.2" x14ac:dyDescent="0.3">
      <c r="A594" s="20">
        <v>589</v>
      </c>
      <c r="B594" s="29" t="s">
        <v>1275</v>
      </c>
      <c r="C594" s="30" t="s">
        <v>1732</v>
      </c>
      <c r="D594" s="42" t="s">
        <v>359</v>
      </c>
      <c r="E594" s="40">
        <f t="shared" si="28"/>
        <v>9</v>
      </c>
      <c r="F594" s="36" t="s">
        <v>1766</v>
      </c>
      <c r="G594" s="54" t="s">
        <v>806</v>
      </c>
      <c r="H594" s="56" t="str">
        <f t="shared" ca="1" si="27"/>
        <v>12YEARS,11MONTH,29DAYS,</v>
      </c>
      <c r="I594" s="58">
        <v>41011</v>
      </c>
      <c r="J594" s="21" t="s">
        <v>809</v>
      </c>
      <c r="K594" s="22" t="s">
        <v>808</v>
      </c>
      <c r="L594" s="60">
        <v>32000</v>
      </c>
      <c r="M594" s="38">
        <f t="shared" si="29"/>
        <v>173.75565610859729</v>
      </c>
    </row>
    <row r="595" spans="1:13" ht="13.2" x14ac:dyDescent="0.3">
      <c r="A595" s="20">
        <v>590</v>
      </c>
      <c r="B595" s="29" t="s">
        <v>1276</v>
      </c>
      <c r="C595" s="30" t="s">
        <v>1733</v>
      </c>
      <c r="D595" s="42" t="s">
        <v>359</v>
      </c>
      <c r="E595" s="40">
        <f t="shared" si="28"/>
        <v>9</v>
      </c>
      <c r="F595" s="36" t="s">
        <v>1758</v>
      </c>
      <c r="G595" s="54" t="s">
        <v>806</v>
      </c>
      <c r="H595" s="56" t="str">
        <f t="shared" ca="1" si="27"/>
        <v>9YEARS,5MONTH,5DAYS,</v>
      </c>
      <c r="I595" s="58">
        <v>42313</v>
      </c>
      <c r="J595" s="21" t="s">
        <v>809</v>
      </c>
      <c r="K595" s="22" t="s">
        <v>808</v>
      </c>
      <c r="L595" s="60">
        <v>32000</v>
      </c>
      <c r="M595" s="38">
        <f t="shared" si="29"/>
        <v>173.75565610859729</v>
      </c>
    </row>
    <row r="596" spans="1:13" ht="13.2" x14ac:dyDescent="0.3">
      <c r="A596" s="20">
        <v>591</v>
      </c>
      <c r="B596" s="29" t="s">
        <v>1277</v>
      </c>
      <c r="C596" s="30" t="s">
        <v>1734</v>
      </c>
      <c r="D596" s="42" t="s">
        <v>359</v>
      </c>
      <c r="E596" s="40">
        <f t="shared" si="28"/>
        <v>9</v>
      </c>
      <c r="F596" s="36" t="s">
        <v>723</v>
      </c>
      <c r="G596" s="54" t="s">
        <v>806</v>
      </c>
      <c r="H596" s="56" t="str">
        <f t="shared" ca="1" si="27"/>
        <v>9YEARS,0MONTH,3DAYS,</v>
      </c>
      <c r="I596" s="58">
        <v>42467</v>
      </c>
      <c r="J596" s="21" t="s">
        <v>809</v>
      </c>
      <c r="K596" s="22" t="s">
        <v>808</v>
      </c>
      <c r="L596" s="60">
        <v>33780</v>
      </c>
      <c r="M596" s="38">
        <f t="shared" si="29"/>
        <v>183.42081447963801</v>
      </c>
    </row>
    <row r="597" spans="1:13" ht="13.2" x14ac:dyDescent="0.3">
      <c r="A597" s="20">
        <v>592</v>
      </c>
      <c r="B597" s="29" t="s">
        <v>1278</v>
      </c>
      <c r="C597" s="30" t="s">
        <v>1735</v>
      </c>
      <c r="D597" s="42" t="s">
        <v>359</v>
      </c>
      <c r="E597" s="40">
        <f t="shared" si="28"/>
        <v>9</v>
      </c>
      <c r="F597" s="36" t="s">
        <v>1766</v>
      </c>
      <c r="G597" s="54" t="s">
        <v>806</v>
      </c>
      <c r="H597" s="56" t="str">
        <f t="shared" ca="1" si="27"/>
        <v>8YEARS,8MONTH,6DAYS,</v>
      </c>
      <c r="I597" s="58">
        <v>42586</v>
      </c>
      <c r="J597" s="21" t="s">
        <v>809</v>
      </c>
      <c r="K597" s="22" t="s">
        <v>808</v>
      </c>
      <c r="L597" s="60">
        <v>32000</v>
      </c>
      <c r="M597" s="38">
        <f t="shared" si="29"/>
        <v>173.75565610859729</v>
      </c>
    </row>
    <row r="598" spans="1:13" ht="13.2" x14ac:dyDescent="0.3">
      <c r="A598" s="20">
        <v>593</v>
      </c>
      <c r="B598" s="29" t="s">
        <v>1279</v>
      </c>
      <c r="C598" s="30" t="s">
        <v>1736</v>
      </c>
      <c r="D598" s="42" t="s">
        <v>359</v>
      </c>
      <c r="E598" s="40">
        <f t="shared" si="28"/>
        <v>9</v>
      </c>
      <c r="F598" s="36" t="s">
        <v>765</v>
      </c>
      <c r="G598" s="54" t="s">
        <v>806</v>
      </c>
      <c r="H598" s="56" t="str">
        <f t="shared" ca="1" si="27"/>
        <v>4YEARS,7MONTH,0DAYS,</v>
      </c>
      <c r="I598" s="58">
        <v>44084</v>
      </c>
      <c r="J598" s="21" t="s">
        <v>809</v>
      </c>
      <c r="K598" s="22" t="s">
        <v>808</v>
      </c>
      <c r="L598" s="60">
        <v>32000</v>
      </c>
      <c r="M598" s="38">
        <f t="shared" si="29"/>
        <v>173.75565610859729</v>
      </c>
    </row>
    <row r="599" spans="1:13" ht="13.2" x14ac:dyDescent="0.3">
      <c r="A599" s="20">
        <v>594</v>
      </c>
      <c r="B599" s="29" t="s">
        <v>1280</v>
      </c>
      <c r="C599" s="30" t="s">
        <v>1546</v>
      </c>
      <c r="D599" s="42" t="s">
        <v>359</v>
      </c>
      <c r="E599" s="40">
        <f t="shared" si="28"/>
        <v>9</v>
      </c>
      <c r="F599" s="36" t="s">
        <v>1766</v>
      </c>
      <c r="G599" s="54" t="s">
        <v>806</v>
      </c>
      <c r="H599" s="56" t="str">
        <f t="shared" ca="1" si="27"/>
        <v>7YEARS,7MONTH,27DAYS,</v>
      </c>
      <c r="I599" s="58">
        <v>42961</v>
      </c>
      <c r="J599" s="21" t="s">
        <v>809</v>
      </c>
      <c r="K599" s="22" t="s">
        <v>808</v>
      </c>
      <c r="L599" s="60">
        <v>32000</v>
      </c>
      <c r="M599" s="38">
        <f t="shared" si="29"/>
        <v>173.75565610859729</v>
      </c>
    </row>
    <row r="600" spans="1:13" ht="13.2" x14ac:dyDescent="0.3">
      <c r="A600" s="20">
        <v>595</v>
      </c>
      <c r="B600" s="29" t="s">
        <v>1281</v>
      </c>
      <c r="C600" s="30" t="s">
        <v>1737</v>
      </c>
      <c r="D600" s="42" t="s">
        <v>359</v>
      </c>
      <c r="E600" s="40">
        <f t="shared" si="28"/>
        <v>9</v>
      </c>
      <c r="F600" s="36" t="s">
        <v>723</v>
      </c>
      <c r="G600" s="54" t="s">
        <v>806</v>
      </c>
      <c r="H600" s="56" t="str">
        <f t="shared" ca="1" si="27"/>
        <v>7YEARS,1MONTH,5DAYS,</v>
      </c>
      <c r="I600" s="58">
        <v>43164</v>
      </c>
      <c r="J600" s="21" t="s">
        <v>809</v>
      </c>
      <c r="K600" s="22" t="s">
        <v>808</v>
      </c>
      <c r="L600" s="60">
        <v>33780</v>
      </c>
      <c r="M600" s="38">
        <f t="shared" si="29"/>
        <v>183.42081447963801</v>
      </c>
    </row>
    <row r="601" spans="1:13" ht="13.2" x14ac:dyDescent="0.3">
      <c r="A601" s="20">
        <v>596</v>
      </c>
      <c r="B601" s="29" t="s">
        <v>1282</v>
      </c>
      <c r="C601" s="30" t="s">
        <v>1738</v>
      </c>
      <c r="D601" s="42" t="s">
        <v>359</v>
      </c>
      <c r="E601" s="40">
        <f t="shared" si="28"/>
        <v>9</v>
      </c>
      <c r="F601" s="36" t="s">
        <v>750</v>
      </c>
      <c r="G601" s="54" t="s">
        <v>806</v>
      </c>
      <c r="H601" s="56" t="str">
        <f t="shared" ca="1" si="27"/>
        <v>6YEARS,9MONTH,20DAYS,</v>
      </c>
      <c r="I601" s="58">
        <v>43272</v>
      </c>
      <c r="J601" s="21" t="s">
        <v>809</v>
      </c>
      <c r="K601" s="22" t="s">
        <v>808</v>
      </c>
      <c r="L601" s="60">
        <v>33780</v>
      </c>
      <c r="M601" s="38">
        <f t="shared" si="29"/>
        <v>183.42081447963801</v>
      </c>
    </row>
    <row r="602" spans="1:13" ht="13.2" x14ac:dyDescent="0.3">
      <c r="A602" s="20">
        <v>597</v>
      </c>
      <c r="B602" s="29" t="s">
        <v>1283</v>
      </c>
      <c r="C602" s="30" t="s">
        <v>1739</v>
      </c>
      <c r="D602" s="42" t="s">
        <v>359</v>
      </c>
      <c r="E602" s="40">
        <f t="shared" si="28"/>
        <v>9</v>
      </c>
      <c r="F602" s="36" t="s">
        <v>765</v>
      </c>
      <c r="G602" s="54" t="s">
        <v>806</v>
      </c>
      <c r="H602" s="56" t="str">
        <f t="shared" ca="1" si="27"/>
        <v>4YEARS,7MONTH,0DAYS,</v>
      </c>
      <c r="I602" s="58">
        <v>44084</v>
      </c>
      <c r="J602" s="21" t="s">
        <v>809</v>
      </c>
      <c r="K602" s="22" t="s">
        <v>808</v>
      </c>
      <c r="L602" s="60">
        <v>32000</v>
      </c>
      <c r="M602" s="38">
        <f t="shared" si="29"/>
        <v>173.75565610859729</v>
      </c>
    </row>
    <row r="603" spans="1:13" ht="13.2" x14ac:dyDescent="0.3">
      <c r="A603" s="20">
        <v>598</v>
      </c>
      <c r="B603" s="29" t="s">
        <v>1284</v>
      </c>
      <c r="C603" s="30" t="s">
        <v>1740</v>
      </c>
      <c r="D603" s="42" t="s">
        <v>359</v>
      </c>
      <c r="E603" s="40">
        <f t="shared" si="28"/>
        <v>9</v>
      </c>
      <c r="F603" s="36" t="s">
        <v>1766</v>
      </c>
      <c r="G603" s="54" t="s">
        <v>806</v>
      </c>
      <c r="H603" s="56" t="str">
        <f t="shared" ca="1" si="27"/>
        <v>3YEARS,6MONTH,9DAYS,</v>
      </c>
      <c r="I603" s="58">
        <v>44470</v>
      </c>
      <c r="J603" s="21" t="s">
        <v>809</v>
      </c>
      <c r="K603" s="22" t="s">
        <v>808</v>
      </c>
      <c r="L603" s="60">
        <v>32000</v>
      </c>
      <c r="M603" s="38">
        <f t="shared" si="29"/>
        <v>173.75565610859729</v>
      </c>
    </row>
    <row r="604" spans="1:13" ht="13.2" x14ac:dyDescent="0.3">
      <c r="A604" s="20">
        <v>599</v>
      </c>
      <c r="B604" s="29" t="s">
        <v>1285</v>
      </c>
      <c r="C604" s="30" t="s">
        <v>1741</v>
      </c>
      <c r="D604" s="42" t="s">
        <v>359</v>
      </c>
      <c r="E604" s="40">
        <f t="shared" si="28"/>
        <v>9</v>
      </c>
      <c r="F604" s="36" t="s">
        <v>1766</v>
      </c>
      <c r="G604" s="54" t="s">
        <v>806</v>
      </c>
      <c r="H604" s="56" t="str">
        <f t="shared" ca="1" si="27"/>
        <v>2YEARS,10MONTH,25DAYS,</v>
      </c>
      <c r="I604" s="58">
        <v>44697</v>
      </c>
      <c r="J604" s="21" t="s">
        <v>809</v>
      </c>
      <c r="K604" s="22" t="s">
        <v>808</v>
      </c>
      <c r="L604" s="60">
        <v>32000</v>
      </c>
      <c r="M604" s="38">
        <f t="shared" si="29"/>
        <v>173.75565610859729</v>
      </c>
    </row>
    <row r="605" spans="1:13" ht="13.2" x14ac:dyDescent="0.3">
      <c r="A605" s="20">
        <v>600</v>
      </c>
      <c r="B605" s="29" t="s">
        <v>1286</v>
      </c>
      <c r="C605" s="30" t="s">
        <v>1742</v>
      </c>
      <c r="D605" s="42" t="s">
        <v>359</v>
      </c>
      <c r="E605" s="40">
        <f t="shared" si="28"/>
        <v>9</v>
      </c>
      <c r="F605" s="36" t="s">
        <v>1766</v>
      </c>
      <c r="G605" s="54" t="s">
        <v>806</v>
      </c>
      <c r="H605" s="56" t="str">
        <f t="shared" ca="1" si="27"/>
        <v>2YEARS,9MONTH,26DAYS,</v>
      </c>
      <c r="I605" s="58">
        <v>44727</v>
      </c>
      <c r="J605" s="21" t="s">
        <v>809</v>
      </c>
      <c r="K605" s="22" t="s">
        <v>808</v>
      </c>
      <c r="L605" s="60">
        <v>32000</v>
      </c>
      <c r="M605" s="38">
        <f t="shared" si="29"/>
        <v>173.75565610859729</v>
      </c>
    </row>
    <row r="606" spans="1:13" ht="13.2" x14ac:dyDescent="0.3">
      <c r="A606" s="20">
        <v>601</v>
      </c>
      <c r="B606" s="29" t="s">
        <v>1287</v>
      </c>
      <c r="C606" s="30" t="s">
        <v>1743</v>
      </c>
      <c r="D606" s="42" t="s">
        <v>359</v>
      </c>
      <c r="E606" s="40">
        <f t="shared" si="28"/>
        <v>9</v>
      </c>
      <c r="F606" s="36" t="s">
        <v>1766</v>
      </c>
      <c r="G606" s="54" t="s">
        <v>806</v>
      </c>
      <c r="H606" s="56" t="str">
        <f t="shared" ca="1" si="27"/>
        <v>4YEARS,5MONTH,0DAYS,</v>
      </c>
      <c r="I606" s="58">
        <v>44145</v>
      </c>
      <c r="J606" s="21" t="s">
        <v>809</v>
      </c>
      <c r="K606" s="22" t="s">
        <v>808</v>
      </c>
      <c r="L606" s="60">
        <v>32000</v>
      </c>
      <c r="M606" s="38">
        <f t="shared" si="29"/>
        <v>173.75565610859729</v>
      </c>
    </row>
    <row r="607" spans="1:13" ht="13.2" x14ac:dyDescent="0.3">
      <c r="A607" s="20">
        <v>602</v>
      </c>
      <c r="B607" s="29" t="s">
        <v>1288</v>
      </c>
      <c r="C607" s="30" t="s">
        <v>1744</v>
      </c>
      <c r="D607" s="42" t="s">
        <v>359</v>
      </c>
      <c r="E607" s="40">
        <f t="shared" si="28"/>
        <v>9</v>
      </c>
      <c r="F607" s="36" t="s">
        <v>750</v>
      </c>
      <c r="G607" s="54" t="s">
        <v>806</v>
      </c>
      <c r="H607" s="56" t="str">
        <f t="shared" ca="1" si="27"/>
        <v>5YEARS,0MONTH,22DAYS,</v>
      </c>
      <c r="I607" s="58">
        <v>43909</v>
      </c>
      <c r="J607" s="21" t="s">
        <v>809</v>
      </c>
      <c r="K607" s="22" t="s">
        <v>808</v>
      </c>
      <c r="L607" s="60">
        <v>33780</v>
      </c>
      <c r="M607" s="38">
        <f t="shared" si="29"/>
        <v>183.42081447963801</v>
      </c>
    </row>
    <row r="608" spans="1:13" ht="13.2" x14ac:dyDescent="0.3">
      <c r="A608" s="20">
        <v>603</v>
      </c>
      <c r="B608" s="29" t="s">
        <v>1289</v>
      </c>
      <c r="C608" s="30" t="s">
        <v>1745</v>
      </c>
      <c r="D608" s="42" t="s">
        <v>359</v>
      </c>
      <c r="E608" s="40">
        <f t="shared" si="28"/>
        <v>9</v>
      </c>
      <c r="F608" s="36" t="s">
        <v>1766</v>
      </c>
      <c r="G608" s="54" t="s">
        <v>807</v>
      </c>
      <c r="H608" s="56" t="str">
        <f t="shared" ca="1" si="27"/>
        <v>15YEARS,4MONTH,1DAYS,</v>
      </c>
      <c r="I608" s="58">
        <v>40156</v>
      </c>
      <c r="J608" s="21" t="s">
        <v>809</v>
      </c>
      <c r="K608" s="22" t="s">
        <v>808</v>
      </c>
      <c r="L608" s="60">
        <v>32000</v>
      </c>
      <c r="M608" s="38">
        <f t="shared" si="29"/>
        <v>173.75565610859729</v>
      </c>
    </row>
    <row r="609" spans="1:13" ht="13.2" x14ac:dyDescent="0.3">
      <c r="A609" s="20">
        <v>604</v>
      </c>
      <c r="B609" s="29" t="s">
        <v>1290</v>
      </c>
      <c r="C609" s="30" t="s">
        <v>1746</v>
      </c>
      <c r="D609" s="42" t="s">
        <v>359</v>
      </c>
      <c r="E609" s="40">
        <f t="shared" si="28"/>
        <v>9</v>
      </c>
      <c r="F609" s="36" t="s">
        <v>1766</v>
      </c>
      <c r="G609" s="54" t="s">
        <v>807</v>
      </c>
      <c r="H609" s="56" t="str">
        <f t="shared" ca="1" si="27"/>
        <v>1YEARS,8MONTH,23DAYS,</v>
      </c>
      <c r="I609" s="58">
        <v>45125</v>
      </c>
      <c r="J609" s="21" t="s">
        <v>809</v>
      </c>
      <c r="K609" s="22" t="s">
        <v>808</v>
      </c>
      <c r="L609" s="60">
        <v>32000</v>
      </c>
      <c r="M609" s="38">
        <f t="shared" si="29"/>
        <v>173.75565610859729</v>
      </c>
    </row>
    <row r="610" spans="1:13" ht="13.2" x14ac:dyDescent="0.3">
      <c r="A610" s="20">
        <v>605</v>
      </c>
      <c r="B610" s="29" t="s">
        <v>1291</v>
      </c>
      <c r="C610" s="30" t="s">
        <v>1747</v>
      </c>
      <c r="D610" s="42" t="s">
        <v>359</v>
      </c>
      <c r="E610" s="40">
        <f t="shared" si="28"/>
        <v>9</v>
      </c>
      <c r="F610" s="36" t="s">
        <v>1766</v>
      </c>
      <c r="G610" s="54" t="s">
        <v>807</v>
      </c>
      <c r="H610" s="56" t="str">
        <f t="shared" ca="1" si="27"/>
        <v>9YEARS,7MONTH,24DAYS,</v>
      </c>
      <c r="I610" s="58">
        <v>42233</v>
      </c>
      <c r="J610" s="21" t="s">
        <v>809</v>
      </c>
      <c r="K610" s="22" t="s">
        <v>808</v>
      </c>
      <c r="L610" s="60">
        <v>32000</v>
      </c>
      <c r="M610" s="38">
        <f t="shared" si="29"/>
        <v>173.75565610859729</v>
      </c>
    </row>
    <row r="611" spans="1:13" ht="13.2" x14ac:dyDescent="0.3">
      <c r="A611" s="20">
        <v>606</v>
      </c>
      <c r="B611" s="29" t="s">
        <v>1292</v>
      </c>
      <c r="C611" s="30" t="s">
        <v>1748</v>
      </c>
      <c r="D611" s="42" t="s">
        <v>359</v>
      </c>
      <c r="E611" s="40">
        <f t="shared" si="28"/>
        <v>9</v>
      </c>
      <c r="F611" s="36" t="s">
        <v>1766</v>
      </c>
      <c r="G611" s="54" t="s">
        <v>807</v>
      </c>
      <c r="H611" s="56" t="str">
        <f t="shared" ca="1" si="27"/>
        <v>8YEARS,0MONTH,0DAYS,</v>
      </c>
      <c r="I611" s="58">
        <v>42835</v>
      </c>
      <c r="J611" s="21" t="s">
        <v>809</v>
      </c>
      <c r="K611" s="22" t="s">
        <v>808</v>
      </c>
      <c r="L611" s="60">
        <v>32000</v>
      </c>
      <c r="M611" s="38">
        <f t="shared" si="29"/>
        <v>173.75565610859729</v>
      </c>
    </row>
    <row r="612" spans="1:13" ht="13.2" x14ac:dyDescent="0.3">
      <c r="A612" s="20">
        <v>607</v>
      </c>
      <c r="B612" s="29" t="s">
        <v>1293</v>
      </c>
      <c r="C612" s="30" t="s">
        <v>1749</v>
      </c>
      <c r="D612" s="42" t="s">
        <v>359</v>
      </c>
      <c r="E612" s="40">
        <f t="shared" si="28"/>
        <v>9</v>
      </c>
      <c r="F612" s="36" t="s">
        <v>1766</v>
      </c>
      <c r="G612" s="54" t="s">
        <v>807</v>
      </c>
      <c r="H612" s="56" t="str">
        <f t="shared" ca="1" si="27"/>
        <v>7YEARS,11MONTH,21DAYS,</v>
      </c>
      <c r="I612" s="58">
        <v>42845</v>
      </c>
      <c r="J612" s="21" t="s">
        <v>809</v>
      </c>
      <c r="K612" s="22" t="s">
        <v>808</v>
      </c>
      <c r="L612" s="60">
        <v>32000</v>
      </c>
      <c r="M612" s="38">
        <f t="shared" si="29"/>
        <v>173.75565610859729</v>
      </c>
    </row>
    <row r="613" spans="1:13" ht="13.2" x14ac:dyDescent="0.3">
      <c r="A613" s="20">
        <v>608</v>
      </c>
      <c r="B613" s="29" t="s">
        <v>1294</v>
      </c>
      <c r="C613" s="30" t="s">
        <v>1750</v>
      </c>
      <c r="D613" s="42" t="s">
        <v>359</v>
      </c>
      <c r="E613" s="40">
        <f t="shared" si="28"/>
        <v>9</v>
      </c>
      <c r="F613" s="36" t="s">
        <v>1766</v>
      </c>
      <c r="G613" s="54" t="s">
        <v>807</v>
      </c>
      <c r="H613" s="56" t="str">
        <f t="shared" ca="1" si="27"/>
        <v>6YEARS,8MONTH,24DAYS,</v>
      </c>
      <c r="I613" s="58">
        <v>43298</v>
      </c>
      <c r="J613" s="21" t="s">
        <v>809</v>
      </c>
      <c r="K613" s="22" t="s">
        <v>808</v>
      </c>
      <c r="L613" s="60">
        <v>32000</v>
      </c>
      <c r="M613" s="38">
        <f t="shared" si="29"/>
        <v>173.75565610859729</v>
      </c>
    </row>
    <row r="614" spans="1:13" ht="13.2" x14ac:dyDescent="0.3">
      <c r="A614" s="20">
        <v>609</v>
      </c>
      <c r="B614" s="29" t="s">
        <v>1295</v>
      </c>
      <c r="C614" s="30" t="s">
        <v>1751</v>
      </c>
      <c r="D614" s="42" t="s">
        <v>359</v>
      </c>
      <c r="E614" s="40">
        <f t="shared" si="28"/>
        <v>9</v>
      </c>
      <c r="F614" s="36" t="s">
        <v>1766</v>
      </c>
      <c r="G614" s="54" t="s">
        <v>807</v>
      </c>
      <c r="H614" s="56" t="str">
        <f t="shared" ca="1" si="27"/>
        <v>5YEARS,6MONTH,0DAYS,</v>
      </c>
      <c r="I614" s="58">
        <v>43748</v>
      </c>
      <c r="J614" s="21" t="s">
        <v>809</v>
      </c>
      <c r="K614" s="22" t="s">
        <v>808</v>
      </c>
      <c r="L614" s="60">
        <v>32000</v>
      </c>
      <c r="M614" s="38">
        <f t="shared" si="29"/>
        <v>173.75565610859729</v>
      </c>
    </row>
    <row r="615" spans="1:13" ht="13.2" x14ac:dyDescent="0.3">
      <c r="A615" s="20">
        <v>610</v>
      </c>
      <c r="B615" s="29" t="s">
        <v>1296</v>
      </c>
      <c r="C615" s="30" t="s">
        <v>1752</v>
      </c>
      <c r="D615" s="42" t="s">
        <v>359</v>
      </c>
      <c r="E615" s="40">
        <f t="shared" si="28"/>
        <v>9</v>
      </c>
      <c r="F615" s="36" t="s">
        <v>1770</v>
      </c>
      <c r="G615" s="54" t="s">
        <v>1809</v>
      </c>
      <c r="H615" s="56" t="str">
        <f t="shared" ref="H615:H622" ca="1" si="30">DATEDIF(I615,TODAY(),"Y")&amp;"YEARS,"&amp;DATEDIF(I615,TODAY(),"YM")&amp;"MONTH,"&amp;DATEDIF(I615,TODAY(),"MD")&amp;"DAYS,"</f>
        <v>0YEARS,9MONTH,6DAYS,</v>
      </c>
      <c r="I615" s="58">
        <v>45477</v>
      </c>
      <c r="J615" s="21" t="s">
        <v>809</v>
      </c>
      <c r="K615" s="22" t="s">
        <v>808</v>
      </c>
      <c r="L615" s="60">
        <v>33280</v>
      </c>
      <c r="M615" s="38">
        <f t="shared" si="29"/>
        <v>180.70588235294119</v>
      </c>
    </row>
    <row r="616" spans="1:13" ht="13.2" x14ac:dyDescent="0.3">
      <c r="A616" s="20">
        <v>611</v>
      </c>
      <c r="B616" s="29" t="s">
        <v>1297</v>
      </c>
      <c r="C616" s="30" t="s">
        <v>1387</v>
      </c>
      <c r="D616" s="42" t="s">
        <v>359</v>
      </c>
      <c r="E616" s="40">
        <f t="shared" si="28"/>
        <v>9</v>
      </c>
      <c r="F616" s="36" t="s">
        <v>1766</v>
      </c>
      <c r="G616" s="54" t="s">
        <v>1809</v>
      </c>
      <c r="H616" s="56" t="str">
        <f t="shared" ca="1" si="30"/>
        <v>0YEARS,11MONTH,7DAYS,</v>
      </c>
      <c r="I616" s="58">
        <v>45415</v>
      </c>
      <c r="J616" s="21" t="s">
        <v>809</v>
      </c>
      <c r="K616" s="22" t="s">
        <v>808</v>
      </c>
      <c r="L616" s="60">
        <v>32000</v>
      </c>
      <c r="M616" s="38">
        <f t="shared" si="29"/>
        <v>173.75565610859729</v>
      </c>
    </row>
    <row r="617" spans="1:13" ht="13.2" x14ac:dyDescent="0.3">
      <c r="A617" s="20">
        <v>612</v>
      </c>
      <c r="B617" s="29" t="s">
        <v>1298</v>
      </c>
      <c r="C617" s="30" t="s">
        <v>1711</v>
      </c>
      <c r="D617" s="42" t="s">
        <v>359</v>
      </c>
      <c r="E617" s="40">
        <f t="shared" si="28"/>
        <v>9</v>
      </c>
      <c r="F617" s="36" t="s">
        <v>1766</v>
      </c>
      <c r="G617" s="54" t="s">
        <v>1809</v>
      </c>
      <c r="H617" s="56" t="str">
        <f t="shared" ca="1" si="30"/>
        <v>0YEARS,11MONTH,7DAYS,</v>
      </c>
      <c r="I617" s="58">
        <v>45415</v>
      </c>
      <c r="J617" s="21" t="s">
        <v>809</v>
      </c>
      <c r="K617" s="22" t="s">
        <v>808</v>
      </c>
      <c r="L617" s="60">
        <v>32000</v>
      </c>
      <c r="M617" s="38">
        <f t="shared" si="29"/>
        <v>173.75565610859729</v>
      </c>
    </row>
    <row r="618" spans="1:13" ht="13.2" x14ac:dyDescent="0.3">
      <c r="A618" s="20">
        <v>613</v>
      </c>
      <c r="B618" s="29" t="s">
        <v>1299</v>
      </c>
      <c r="C618" s="30" t="s">
        <v>1753</v>
      </c>
      <c r="D618" s="42" t="s">
        <v>359</v>
      </c>
      <c r="E618" s="40">
        <f t="shared" si="28"/>
        <v>9</v>
      </c>
      <c r="F618" s="36" t="s">
        <v>1766</v>
      </c>
      <c r="G618" s="54" t="s">
        <v>1809</v>
      </c>
      <c r="H618" s="56" t="str">
        <f t="shared" ca="1" si="30"/>
        <v>0YEARS,9MONTH,6DAYS,</v>
      </c>
      <c r="I618" s="58">
        <v>45477</v>
      </c>
      <c r="J618" s="21" t="s">
        <v>809</v>
      </c>
      <c r="K618" s="22" t="s">
        <v>808</v>
      </c>
      <c r="L618" s="60">
        <v>32000</v>
      </c>
      <c r="M618" s="38">
        <f t="shared" si="29"/>
        <v>173.75565610859729</v>
      </c>
    </row>
    <row r="619" spans="1:13" ht="13.2" x14ac:dyDescent="0.3">
      <c r="A619" s="20">
        <v>614</v>
      </c>
      <c r="B619" s="29" t="s">
        <v>1300</v>
      </c>
      <c r="C619" s="30" t="s">
        <v>1754</v>
      </c>
      <c r="D619" s="42" t="s">
        <v>359</v>
      </c>
      <c r="E619" s="40">
        <f t="shared" si="28"/>
        <v>9</v>
      </c>
      <c r="F619" s="36" t="s">
        <v>750</v>
      </c>
      <c r="G619" s="54" t="s">
        <v>1809</v>
      </c>
      <c r="H619" s="56" t="str">
        <f t="shared" ca="1" si="30"/>
        <v>0YEARS,8MONTH,8DAYS,</v>
      </c>
      <c r="I619" s="58">
        <v>45506</v>
      </c>
      <c r="J619" s="21" t="s">
        <v>809</v>
      </c>
      <c r="K619" s="22" t="s">
        <v>808</v>
      </c>
      <c r="L619" s="60">
        <v>33280</v>
      </c>
      <c r="M619" s="38">
        <f t="shared" si="29"/>
        <v>180.70588235294119</v>
      </c>
    </row>
    <row r="620" spans="1:13" ht="13.2" x14ac:dyDescent="0.3">
      <c r="A620" s="20">
        <v>615</v>
      </c>
      <c r="B620" s="29" t="s">
        <v>1301</v>
      </c>
      <c r="C620" s="30" t="s">
        <v>1755</v>
      </c>
      <c r="D620" s="42" t="s">
        <v>359</v>
      </c>
      <c r="E620" s="40">
        <f t="shared" si="28"/>
        <v>9</v>
      </c>
      <c r="F620" s="36" t="s">
        <v>1766</v>
      </c>
      <c r="G620" s="54" t="s">
        <v>1809</v>
      </c>
      <c r="H620" s="56" t="str">
        <f t="shared" ca="1" si="30"/>
        <v>0YEARS,8MONTH,9DAYS,</v>
      </c>
      <c r="I620" s="58">
        <v>45505</v>
      </c>
      <c r="J620" s="21" t="s">
        <v>809</v>
      </c>
      <c r="K620" s="22" t="s">
        <v>808</v>
      </c>
      <c r="L620" s="60">
        <v>32000</v>
      </c>
      <c r="M620" s="38">
        <f t="shared" si="29"/>
        <v>173.75565610859729</v>
      </c>
    </row>
    <row r="621" spans="1:13" ht="13.2" x14ac:dyDescent="0.3">
      <c r="A621" s="20">
        <v>616</v>
      </c>
      <c r="B621" s="29" t="s">
        <v>1302</v>
      </c>
      <c r="C621" s="30" t="s">
        <v>1756</v>
      </c>
      <c r="D621" s="42" t="s">
        <v>359</v>
      </c>
      <c r="E621" s="40">
        <f t="shared" si="28"/>
        <v>9</v>
      </c>
      <c r="F621" s="36" t="s">
        <v>1766</v>
      </c>
      <c r="G621" s="54" t="s">
        <v>1809</v>
      </c>
      <c r="H621" s="56" t="str">
        <f t="shared" ca="1" si="30"/>
        <v>0YEARS,7MONTH,28DAYS,</v>
      </c>
      <c r="I621" s="58">
        <v>45517</v>
      </c>
      <c r="J621" s="21" t="s">
        <v>809</v>
      </c>
      <c r="K621" s="22" t="s">
        <v>808</v>
      </c>
      <c r="L621" s="60">
        <v>32000</v>
      </c>
      <c r="M621" s="38">
        <f t="shared" si="29"/>
        <v>173.75565610859729</v>
      </c>
    </row>
    <row r="622" spans="1:13" ht="13.2" x14ac:dyDescent="0.3">
      <c r="A622" s="20">
        <v>617</v>
      </c>
      <c r="B622" s="29" t="s">
        <v>1303</v>
      </c>
      <c r="C622" s="30" t="s">
        <v>1757</v>
      </c>
      <c r="D622" s="43" t="s">
        <v>359</v>
      </c>
      <c r="E622" s="40">
        <f t="shared" si="28"/>
        <v>9</v>
      </c>
      <c r="F622" s="36" t="s">
        <v>1768</v>
      </c>
      <c r="G622" s="54" t="s">
        <v>1809</v>
      </c>
      <c r="H622" s="56" t="str">
        <f t="shared" ca="1" si="30"/>
        <v>0YEARS,7MONTH,28DAYS,</v>
      </c>
      <c r="I622" s="58">
        <v>45517</v>
      </c>
      <c r="J622" s="21" t="s">
        <v>809</v>
      </c>
      <c r="K622" s="22" t="s">
        <v>808</v>
      </c>
      <c r="L622" s="60">
        <v>33280</v>
      </c>
      <c r="M622" s="23">
        <f t="shared" si="29"/>
        <v>180.70588235294119</v>
      </c>
    </row>
    <row r="624" spans="1:13" ht="13.2" x14ac:dyDescent="0.3">
      <c r="L624" s="75"/>
      <c r="M624" s="72">
        <f>SUM(M6:M622)</f>
        <v>128174.59004524803</v>
      </c>
    </row>
    <row r="625" spans="12:13" thickBot="1" x14ac:dyDescent="0.35">
      <c r="L625" s="75"/>
      <c r="M625" s="75"/>
    </row>
    <row r="626" spans="12:13" ht="13.2" x14ac:dyDescent="0.3">
      <c r="L626" s="76" t="s">
        <v>380</v>
      </c>
      <c r="M626" s="77">
        <f>+M624/A622</f>
        <v>207.73839553524803</v>
      </c>
    </row>
    <row r="627" spans="12:13" thickBot="1" x14ac:dyDescent="0.35">
      <c r="L627" s="78" t="s">
        <v>378</v>
      </c>
      <c r="M627" s="79">
        <f>MEDIAN(M6:M622)</f>
        <v>180.70588235294119</v>
      </c>
    </row>
  </sheetData>
  <autoFilter ref="A5:M46" xr:uid="{C9729125-8DF9-4583-A87B-BE3B2A749E41}"/>
  <mergeCells count="1">
    <mergeCell ref="A3:M3"/>
  </mergeCells>
  <pageMargins left="0.75" right="0.75" top="1" bottom="1" header="0.5" footer="0.5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7FB882-E290-46F1-A872-B71218CFEF53}">
  <sheetPr codeName="Sheet1">
    <tabColor theme="4" tint="0.39997558519241921"/>
  </sheetPr>
  <dimension ref="A1:Q51"/>
  <sheetViews>
    <sheetView showGridLines="0" topLeftCell="A31" zoomScale="85" zoomScaleNormal="85" workbookViewId="0">
      <selection activeCell="D42" sqref="D42:D43"/>
    </sheetView>
  </sheetViews>
  <sheetFormatPr defaultColWidth="8.88671875" defaultRowHeight="13.8" x14ac:dyDescent="0.3"/>
  <cols>
    <col min="1" max="1" width="8.5546875" style="24" bestFit="1" customWidth="1"/>
    <col min="2" max="2" width="16.6640625" style="51" bestFit="1" customWidth="1"/>
    <col min="3" max="3" width="22.5546875" style="48" customWidth="1"/>
    <col min="4" max="4" width="7.77734375" style="19" customWidth="1"/>
    <col min="5" max="5" width="9.44140625" style="24" customWidth="1"/>
    <col min="6" max="6" width="24.109375" style="46" customWidth="1"/>
    <col min="7" max="7" width="23.33203125" style="19" customWidth="1"/>
    <col min="8" max="8" width="22" style="19" bestFit="1" customWidth="1"/>
    <col min="9" max="9" width="15.44140625" style="24" customWidth="1"/>
    <col min="10" max="10" width="12.109375" style="19" bestFit="1" customWidth="1"/>
    <col min="11" max="11" width="14.33203125" style="24" bestFit="1" customWidth="1"/>
    <col min="12" max="12" width="14.6640625" style="18" customWidth="1"/>
    <col min="13" max="13" width="10.5546875" style="18" customWidth="1"/>
    <col min="14" max="14" width="8.88671875" style="19"/>
    <col min="15" max="15" width="1.6640625" style="19" customWidth="1"/>
    <col min="16" max="16" width="7.5546875" style="19" bestFit="1" customWidth="1"/>
    <col min="17" max="16384" width="8.88671875" style="19"/>
  </cols>
  <sheetData>
    <row r="1" spans="1:17" ht="14.4" customHeight="1" x14ac:dyDescent="0.3">
      <c r="A1" s="15"/>
      <c r="B1" s="50"/>
      <c r="C1" s="47"/>
      <c r="D1" s="17"/>
      <c r="E1" s="16"/>
      <c r="F1" s="45"/>
      <c r="G1" s="17"/>
      <c r="H1" s="17"/>
      <c r="I1" s="16"/>
      <c r="J1" s="17"/>
      <c r="K1" s="16"/>
    </row>
    <row r="2" spans="1:17" ht="14.4" customHeight="1" x14ac:dyDescent="0.3">
      <c r="A2" s="15"/>
      <c r="B2" s="50"/>
      <c r="C2" s="47"/>
      <c r="D2" s="17"/>
      <c r="E2" s="16"/>
      <c r="F2" s="45"/>
      <c r="G2" s="17"/>
      <c r="H2" s="17"/>
      <c r="I2" s="16"/>
      <c r="J2" s="17"/>
      <c r="K2" s="16"/>
    </row>
    <row r="3" spans="1:17" ht="14.4" customHeight="1" x14ac:dyDescent="0.3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thickBot="1" x14ac:dyDescent="0.35"/>
    <row r="5" spans="1:17" s="35" customFormat="1" ht="16.649999999999999" thickBot="1" x14ac:dyDescent="0.4">
      <c r="A5" s="31" t="s">
        <v>1</v>
      </c>
      <c r="B5" s="32" t="s">
        <v>2</v>
      </c>
      <c r="C5" s="32" t="s">
        <v>3</v>
      </c>
      <c r="D5" s="32" t="s">
        <v>358</v>
      </c>
      <c r="E5" s="39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3" t="s">
        <v>10</v>
      </c>
      <c r="L5" s="34" t="s">
        <v>375</v>
      </c>
      <c r="M5" s="34" t="s">
        <v>376</v>
      </c>
      <c r="P5" s="62" t="s">
        <v>810</v>
      </c>
      <c r="Q5" s="63" t="s">
        <v>4</v>
      </c>
    </row>
    <row r="6" spans="1:17" ht="13.2" x14ac:dyDescent="0.3">
      <c r="A6" s="20">
        <v>1</v>
      </c>
      <c r="B6" s="29" t="s">
        <v>387</v>
      </c>
      <c r="C6" s="30" t="s">
        <v>388</v>
      </c>
      <c r="D6" s="41" t="s">
        <v>360</v>
      </c>
      <c r="E6" s="40">
        <f>VLOOKUP(L6,$P$6:$Q$14,2,TRUE)</f>
        <v>9</v>
      </c>
      <c r="F6" s="36" t="s">
        <v>713</v>
      </c>
      <c r="G6" s="53" t="s">
        <v>85</v>
      </c>
      <c r="H6" s="56" t="str">
        <f t="shared" ref="H6:H9" ca="1" si="0">DATEDIF(I6,TODAY(),"Y")&amp;"YEARS,"&amp;DATEDIF(I6,TODAY(),"YM")&amp;"MONTH,"&amp;DATEDIF(I6,TODAY(),"MD")&amp;"DAYS,"</f>
        <v>10YEARS,7MONTH,21DAYS,</v>
      </c>
      <c r="I6" s="58">
        <v>41871</v>
      </c>
      <c r="J6" s="21" t="s">
        <v>809</v>
      </c>
      <c r="K6" s="70" t="s">
        <v>808</v>
      </c>
      <c r="L6" s="71">
        <v>36544</v>
      </c>
      <c r="M6" s="72">
        <f t="shared" ref="M6:M9" si="1">(L6*12)/52/42.5</f>
        <v>198.42895927601811</v>
      </c>
      <c r="P6" s="64">
        <v>32000</v>
      </c>
      <c r="Q6" s="65">
        <v>9</v>
      </c>
    </row>
    <row r="7" spans="1:17" ht="13.2" x14ac:dyDescent="0.3">
      <c r="A7" s="20">
        <v>2</v>
      </c>
      <c r="B7" s="29" t="s">
        <v>399</v>
      </c>
      <c r="C7" s="30" t="s">
        <v>400</v>
      </c>
      <c r="D7" s="41" t="s">
        <v>360</v>
      </c>
      <c r="E7" s="40">
        <f>VLOOKUP(L7,$P$6:$Q$14,2,TRUE)</f>
        <v>7</v>
      </c>
      <c r="F7" s="36" t="s">
        <v>718</v>
      </c>
      <c r="G7" s="53" t="s">
        <v>781</v>
      </c>
      <c r="H7" s="56" t="str">
        <f t="shared" ca="1" si="0"/>
        <v>5YEARS,0MONTH,27DAYS,</v>
      </c>
      <c r="I7" s="58">
        <v>43904</v>
      </c>
      <c r="J7" s="21" t="s">
        <v>809</v>
      </c>
      <c r="K7" s="70" t="s">
        <v>808</v>
      </c>
      <c r="L7" s="71">
        <v>50615</v>
      </c>
      <c r="M7" s="72">
        <f t="shared" si="1"/>
        <v>274.83257918552033</v>
      </c>
      <c r="P7" s="66">
        <v>40000</v>
      </c>
      <c r="Q7" s="67">
        <v>8</v>
      </c>
    </row>
    <row r="8" spans="1:17" ht="13.2" x14ac:dyDescent="0.3">
      <c r="A8" s="20">
        <v>3</v>
      </c>
      <c r="B8" s="29" t="s">
        <v>449</v>
      </c>
      <c r="C8" s="30" t="s">
        <v>450</v>
      </c>
      <c r="D8" s="41" t="s">
        <v>360</v>
      </c>
      <c r="E8" s="40">
        <f t="shared" ref="E8:E46" si="2">VLOOKUP(L8,$P$6:$Q$14,2,TRUE)</f>
        <v>9</v>
      </c>
      <c r="F8" s="36" t="s">
        <v>724</v>
      </c>
      <c r="G8" s="53" t="s">
        <v>788</v>
      </c>
      <c r="H8" s="56" t="str">
        <f t="shared" ca="1" si="0"/>
        <v>52YEARS,5MONTH,25DAYS,</v>
      </c>
      <c r="I8" s="58">
        <v>26588</v>
      </c>
      <c r="J8" s="21" t="s">
        <v>809</v>
      </c>
      <c r="K8" s="70" t="s">
        <v>808</v>
      </c>
      <c r="L8" s="71">
        <v>36544</v>
      </c>
      <c r="M8" s="72">
        <f t="shared" si="1"/>
        <v>198.42895927601811</v>
      </c>
      <c r="P8" s="66">
        <v>50000</v>
      </c>
      <c r="Q8" s="67">
        <v>7</v>
      </c>
    </row>
    <row r="9" spans="1:17" ht="13.2" x14ac:dyDescent="0.3">
      <c r="A9" s="20">
        <v>4</v>
      </c>
      <c r="B9" s="29" t="s">
        <v>509</v>
      </c>
      <c r="C9" s="30" t="s">
        <v>510</v>
      </c>
      <c r="D9" s="41" t="s">
        <v>360</v>
      </c>
      <c r="E9" s="40">
        <f t="shared" si="2"/>
        <v>9</v>
      </c>
      <c r="F9" s="36" t="s">
        <v>747</v>
      </c>
      <c r="G9" s="53" t="s">
        <v>797</v>
      </c>
      <c r="H9" s="56" t="str">
        <f t="shared" ca="1" si="0"/>
        <v>12YEARS,3MONTH,21DAYS,</v>
      </c>
      <c r="I9" s="58">
        <v>41263</v>
      </c>
      <c r="J9" s="21" t="s">
        <v>809</v>
      </c>
      <c r="K9" s="70" t="s">
        <v>808</v>
      </c>
      <c r="L9" s="71">
        <v>36544</v>
      </c>
      <c r="M9" s="72">
        <f t="shared" si="1"/>
        <v>198.42895927601811</v>
      </c>
      <c r="P9" s="66">
        <v>60000</v>
      </c>
      <c r="Q9" s="67">
        <v>6</v>
      </c>
    </row>
    <row r="10" spans="1:17" ht="13.2" x14ac:dyDescent="0.3">
      <c r="A10" s="20">
        <v>5</v>
      </c>
      <c r="B10" s="29" t="s">
        <v>653</v>
      </c>
      <c r="C10" s="30" t="s">
        <v>654</v>
      </c>
      <c r="D10" s="41" t="s">
        <v>360</v>
      </c>
      <c r="E10" s="40">
        <f t="shared" si="2"/>
        <v>9</v>
      </c>
      <c r="F10" s="36" t="s">
        <v>771</v>
      </c>
      <c r="G10" s="53" t="s">
        <v>802</v>
      </c>
      <c r="H10" s="56" t="str">
        <f t="shared" ref="H10" ca="1" si="3">DATEDIF(I10,TODAY(),"Y")&amp;"YEARS,"&amp;DATEDIF(I10,TODAY(),"YM")&amp;"MONTH,"&amp;DATEDIF(I10,TODAY(),"MD")&amp;"DAYS,"</f>
        <v>6YEARS,5MONTH,19DAYS,</v>
      </c>
      <c r="I10" s="58">
        <v>43395</v>
      </c>
      <c r="J10" s="21" t="s">
        <v>809</v>
      </c>
      <c r="K10" s="70" t="s">
        <v>808</v>
      </c>
      <c r="L10" s="71">
        <v>36475</v>
      </c>
      <c r="M10" s="72">
        <f t="shared" ref="M10" si="4">(L10*12)/52/42.5</f>
        <v>198.05429864253392</v>
      </c>
      <c r="P10" s="66">
        <v>70000</v>
      </c>
      <c r="Q10" s="67">
        <v>5</v>
      </c>
    </row>
    <row r="11" spans="1:17" ht="13.2" x14ac:dyDescent="0.3">
      <c r="A11" s="20">
        <v>6</v>
      </c>
      <c r="B11" s="29" t="s">
        <v>899</v>
      </c>
      <c r="C11" s="30" t="s">
        <v>1388</v>
      </c>
      <c r="D11" s="41" t="s">
        <v>360</v>
      </c>
      <c r="E11" s="40">
        <f t="shared" si="2"/>
        <v>9</v>
      </c>
      <c r="F11" s="36" t="s">
        <v>1768</v>
      </c>
      <c r="G11" s="54" t="s">
        <v>788</v>
      </c>
      <c r="H11" s="56" t="str">
        <f t="shared" ref="H11:H19" ca="1" si="5">DATEDIF(I11,TODAY(),"Y")&amp;"YEARS,"&amp;DATEDIF(I11,TODAY(),"YM")&amp;"MONTH,"&amp;DATEDIF(I11,TODAY(),"MD")&amp;"DAYS,"</f>
        <v>3YEARS,7MONTH,3DAYS,</v>
      </c>
      <c r="I11" s="58">
        <v>44446</v>
      </c>
      <c r="J11" s="21" t="s">
        <v>809</v>
      </c>
      <c r="K11" s="70" t="s">
        <v>808</v>
      </c>
      <c r="L11" s="71">
        <v>33280</v>
      </c>
      <c r="M11" s="72">
        <f t="shared" ref="M11:M12" si="6">(L11*12)/52/42.5</f>
        <v>180.70588235294119</v>
      </c>
      <c r="P11" s="66">
        <v>80000</v>
      </c>
      <c r="Q11" s="67">
        <v>4</v>
      </c>
    </row>
    <row r="12" spans="1:17" ht="13.2" x14ac:dyDescent="0.3">
      <c r="A12" s="20">
        <v>7</v>
      </c>
      <c r="B12" s="29" t="s">
        <v>901</v>
      </c>
      <c r="C12" s="30" t="s">
        <v>1390</v>
      </c>
      <c r="D12" s="41" t="s">
        <v>360</v>
      </c>
      <c r="E12" s="40">
        <f t="shared" si="2"/>
        <v>9</v>
      </c>
      <c r="F12" s="36" t="s">
        <v>753</v>
      </c>
      <c r="G12" s="54" t="s">
        <v>788</v>
      </c>
      <c r="H12" s="56" t="str">
        <f t="shared" ca="1" si="5"/>
        <v>15YEARS,9MONTH,17DAYS,</v>
      </c>
      <c r="I12" s="58">
        <v>39988</v>
      </c>
      <c r="J12" s="21" t="s">
        <v>809</v>
      </c>
      <c r="K12" s="70" t="s">
        <v>808</v>
      </c>
      <c r="L12" s="71">
        <v>33280</v>
      </c>
      <c r="M12" s="72">
        <f t="shared" si="6"/>
        <v>180.70588235294119</v>
      </c>
      <c r="P12" s="66">
        <v>90000</v>
      </c>
      <c r="Q12" s="67">
        <v>3</v>
      </c>
    </row>
    <row r="13" spans="1:17" ht="13.2" x14ac:dyDescent="0.3">
      <c r="A13" s="20">
        <v>8</v>
      </c>
      <c r="B13" s="29" t="s">
        <v>912</v>
      </c>
      <c r="C13" s="30" t="s">
        <v>1401</v>
      </c>
      <c r="D13" s="41" t="s">
        <v>360</v>
      </c>
      <c r="E13" s="40">
        <f t="shared" si="2"/>
        <v>9</v>
      </c>
      <c r="F13" s="36" t="s">
        <v>753</v>
      </c>
      <c r="G13" s="54" t="s">
        <v>788</v>
      </c>
      <c r="H13" s="56" t="str">
        <f t="shared" ca="1" si="5"/>
        <v>8YEARS,6MONTH,9DAYS,</v>
      </c>
      <c r="I13" s="58">
        <v>42644</v>
      </c>
      <c r="J13" s="21" t="s">
        <v>809</v>
      </c>
      <c r="K13" s="70" t="s">
        <v>808</v>
      </c>
      <c r="L13" s="71">
        <v>33280</v>
      </c>
      <c r="M13" s="72">
        <f t="shared" ref="M13:M22" si="7">(L13*12)/52/42.5</f>
        <v>180.70588235294119</v>
      </c>
      <c r="P13" s="66">
        <v>100000</v>
      </c>
      <c r="Q13" s="67">
        <v>2</v>
      </c>
    </row>
    <row r="14" spans="1:17" thickBot="1" x14ac:dyDescent="0.35">
      <c r="A14" s="20">
        <v>9</v>
      </c>
      <c r="B14" s="29" t="s">
        <v>916</v>
      </c>
      <c r="C14" s="30" t="s">
        <v>1405</v>
      </c>
      <c r="D14" s="41" t="s">
        <v>360</v>
      </c>
      <c r="E14" s="40">
        <f t="shared" si="2"/>
        <v>9</v>
      </c>
      <c r="F14" s="36" t="s">
        <v>753</v>
      </c>
      <c r="G14" s="54" t="s">
        <v>788</v>
      </c>
      <c r="H14" s="56" t="str">
        <f t="shared" ca="1" si="5"/>
        <v>3YEARS,5MONTH,28DAYS,</v>
      </c>
      <c r="I14" s="58">
        <v>44482</v>
      </c>
      <c r="J14" s="21" t="s">
        <v>809</v>
      </c>
      <c r="K14" s="70" t="s">
        <v>808</v>
      </c>
      <c r="L14" s="71">
        <v>33280</v>
      </c>
      <c r="M14" s="72">
        <f t="shared" si="7"/>
        <v>180.70588235294119</v>
      </c>
      <c r="P14" s="66">
        <v>200000</v>
      </c>
      <c r="Q14" s="68">
        <v>1</v>
      </c>
    </row>
    <row r="15" spans="1:17" ht="13.2" x14ac:dyDescent="0.3">
      <c r="A15" s="20">
        <v>10</v>
      </c>
      <c r="B15" s="29" t="s">
        <v>924</v>
      </c>
      <c r="C15" s="30" t="s">
        <v>1412</v>
      </c>
      <c r="D15" s="41" t="s">
        <v>360</v>
      </c>
      <c r="E15" s="40">
        <f t="shared" si="2"/>
        <v>9</v>
      </c>
      <c r="F15" s="36" t="s">
        <v>753</v>
      </c>
      <c r="G15" s="54" t="s">
        <v>788</v>
      </c>
      <c r="H15" s="56" t="str">
        <f t="shared" ca="1" si="5"/>
        <v>5YEARS,4MONTH,19DAYS,</v>
      </c>
      <c r="I15" s="58">
        <v>43791</v>
      </c>
      <c r="J15" s="21" t="s">
        <v>809</v>
      </c>
      <c r="K15" s="70" t="s">
        <v>808</v>
      </c>
      <c r="L15" s="71">
        <v>33280</v>
      </c>
      <c r="M15" s="72">
        <f t="shared" si="7"/>
        <v>180.70588235294119</v>
      </c>
    </row>
    <row r="16" spans="1:17" ht="13.2" x14ac:dyDescent="0.3">
      <c r="A16" s="20">
        <v>11</v>
      </c>
      <c r="B16" s="29" t="s">
        <v>930</v>
      </c>
      <c r="C16" s="30" t="s">
        <v>1416</v>
      </c>
      <c r="D16" s="41" t="s">
        <v>360</v>
      </c>
      <c r="E16" s="40">
        <f t="shared" si="2"/>
        <v>9</v>
      </c>
      <c r="F16" s="36" t="s">
        <v>753</v>
      </c>
      <c r="G16" s="54" t="s">
        <v>788</v>
      </c>
      <c r="H16" s="56" t="str">
        <f t="shared" ca="1" si="5"/>
        <v>4YEARS,7MONTH,23DAYS,</v>
      </c>
      <c r="I16" s="58">
        <v>44061</v>
      </c>
      <c r="J16" s="21" t="s">
        <v>809</v>
      </c>
      <c r="K16" s="70" t="s">
        <v>808</v>
      </c>
      <c r="L16" s="71">
        <v>33280</v>
      </c>
      <c r="M16" s="72">
        <f t="shared" si="7"/>
        <v>180.70588235294119</v>
      </c>
    </row>
    <row r="17" spans="1:13" ht="13.2" x14ac:dyDescent="0.3">
      <c r="A17" s="20">
        <v>12</v>
      </c>
      <c r="B17" s="29" t="s">
        <v>934</v>
      </c>
      <c r="C17" s="30" t="s">
        <v>1420</v>
      </c>
      <c r="D17" s="41" t="s">
        <v>360</v>
      </c>
      <c r="E17" s="40">
        <f t="shared" si="2"/>
        <v>9</v>
      </c>
      <c r="F17" s="36" t="s">
        <v>753</v>
      </c>
      <c r="G17" s="54" t="s">
        <v>788</v>
      </c>
      <c r="H17" s="56" t="str">
        <f t="shared" ca="1" si="5"/>
        <v>4YEARS,4MONTH,23DAYS,</v>
      </c>
      <c r="I17" s="58">
        <v>44153</v>
      </c>
      <c r="J17" s="21" t="s">
        <v>809</v>
      </c>
      <c r="K17" s="70" t="s">
        <v>808</v>
      </c>
      <c r="L17" s="71">
        <v>33280</v>
      </c>
      <c r="M17" s="72">
        <f t="shared" si="7"/>
        <v>180.70588235294119</v>
      </c>
    </row>
    <row r="18" spans="1:13" ht="13.2" x14ac:dyDescent="0.3">
      <c r="A18" s="20">
        <v>13</v>
      </c>
      <c r="B18" s="29" t="s">
        <v>935</v>
      </c>
      <c r="C18" s="30" t="s">
        <v>1421</v>
      </c>
      <c r="D18" s="41" t="s">
        <v>360</v>
      </c>
      <c r="E18" s="40">
        <f t="shared" si="2"/>
        <v>9</v>
      </c>
      <c r="F18" s="36" t="s">
        <v>753</v>
      </c>
      <c r="G18" s="54" t="s">
        <v>788</v>
      </c>
      <c r="H18" s="56" t="str">
        <f t="shared" ca="1" si="5"/>
        <v>4YEARS,4MONTH,22DAYS,</v>
      </c>
      <c r="I18" s="58">
        <v>44154</v>
      </c>
      <c r="J18" s="21" t="s">
        <v>809</v>
      </c>
      <c r="K18" s="70" t="s">
        <v>808</v>
      </c>
      <c r="L18" s="71">
        <v>33280</v>
      </c>
      <c r="M18" s="72">
        <f t="shared" si="7"/>
        <v>180.70588235294119</v>
      </c>
    </row>
    <row r="19" spans="1:13" ht="13.2" x14ac:dyDescent="0.3">
      <c r="A19" s="20">
        <v>14</v>
      </c>
      <c r="B19" s="29" t="s">
        <v>939</v>
      </c>
      <c r="C19" s="30" t="s">
        <v>1425</v>
      </c>
      <c r="D19" s="41" t="s">
        <v>360</v>
      </c>
      <c r="E19" s="40">
        <f t="shared" si="2"/>
        <v>9</v>
      </c>
      <c r="F19" s="36" t="s">
        <v>1768</v>
      </c>
      <c r="G19" s="54" t="s">
        <v>788</v>
      </c>
      <c r="H19" s="56" t="str">
        <f t="shared" ca="1" si="5"/>
        <v>3YEARS,7MONTH,3DAYS,</v>
      </c>
      <c r="I19" s="58">
        <v>44446</v>
      </c>
      <c r="J19" s="21" t="s">
        <v>809</v>
      </c>
      <c r="K19" s="70" t="s">
        <v>808</v>
      </c>
      <c r="L19" s="71">
        <v>33280</v>
      </c>
      <c r="M19" s="72">
        <f t="shared" si="7"/>
        <v>180.70588235294119</v>
      </c>
    </row>
    <row r="20" spans="1:13" ht="13.2" x14ac:dyDescent="0.3">
      <c r="A20" s="20">
        <v>15</v>
      </c>
      <c r="B20" s="29" t="s">
        <v>944</v>
      </c>
      <c r="C20" s="30" t="s">
        <v>1430</v>
      </c>
      <c r="D20" s="41" t="s">
        <v>360</v>
      </c>
      <c r="E20" s="40">
        <f t="shared" si="2"/>
        <v>9</v>
      </c>
      <c r="F20" s="36" t="s">
        <v>753</v>
      </c>
      <c r="G20" s="54" t="s">
        <v>788</v>
      </c>
      <c r="H20" s="56" t="str">
        <f t="shared" ref="H20:H22" ca="1" si="8">DATEDIF(I20,TODAY(),"Y")&amp;"YEARS,"&amp;DATEDIF(I20,TODAY(),"YM")&amp;"MONTH,"&amp;DATEDIF(I20,TODAY(),"MD")&amp;"DAYS,"</f>
        <v>0YEARS,7MONTH,5DAYS,</v>
      </c>
      <c r="I20" s="58">
        <v>45540</v>
      </c>
      <c r="J20" s="21" t="s">
        <v>809</v>
      </c>
      <c r="K20" s="70" t="s">
        <v>808</v>
      </c>
      <c r="L20" s="71">
        <v>32000</v>
      </c>
      <c r="M20" s="72">
        <f t="shared" si="7"/>
        <v>173.75565610859729</v>
      </c>
    </row>
    <row r="21" spans="1:13" ht="13.2" x14ac:dyDescent="0.3">
      <c r="A21" s="20">
        <v>16</v>
      </c>
      <c r="B21" s="29" t="s">
        <v>945</v>
      </c>
      <c r="C21" s="30" t="s">
        <v>1431</v>
      </c>
      <c r="D21" s="41" t="s">
        <v>360</v>
      </c>
      <c r="E21" s="40">
        <f t="shared" si="2"/>
        <v>9</v>
      </c>
      <c r="F21" s="36" t="s">
        <v>753</v>
      </c>
      <c r="G21" s="54" t="s">
        <v>788</v>
      </c>
      <c r="H21" s="56" t="str">
        <f t="shared" ca="1" si="8"/>
        <v>0YEARS,6MONTH,25DAYS,</v>
      </c>
      <c r="I21" s="58">
        <v>45551</v>
      </c>
      <c r="J21" s="21" t="s">
        <v>809</v>
      </c>
      <c r="K21" s="70" t="s">
        <v>808</v>
      </c>
      <c r="L21" s="71">
        <v>33280</v>
      </c>
      <c r="M21" s="72">
        <f t="shared" si="7"/>
        <v>180.70588235294119</v>
      </c>
    </row>
    <row r="22" spans="1:13" ht="13.2" x14ac:dyDescent="0.3">
      <c r="A22" s="20">
        <v>17</v>
      </c>
      <c r="B22" s="29" t="s">
        <v>946</v>
      </c>
      <c r="C22" s="30" t="s">
        <v>1432</v>
      </c>
      <c r="D22" s="41" t="s">
        <v>360</v>
      </c>
      <c r="E22" s="40">
        <f t="shared" si="2"/>
        <v>9</v>
      </c>
      <c r="F22" s="36" t="s">
        <v>1768</v>
      </c>
      <c r="G22" s="54" t="s">
        <v>788</v>
      </c>
      <c r="H22" s="56" t="str">
        <f t="shared" ca="1" si="8"/>
        <v>1YEARS,2MONTH,23DAYS,</v>
      </c>
      <c r="I22" s="58">
        <v>45309</v>
      </c>
      <c r="J22" s="21" t="s">
        <v>809</v>
      </c>
      <c r="K22" s="70" t="s">
        <v>808</v>
      </c>
      <c r="L22" s="71">
        <v>33280</v>
      </c>
      <c r="M22" s="72">
        <f t="shared" si="7"/>
        <v>180.70588235294119</v>
      </c>
    </row>
    <row r="23" spans="1:13" ht="13.2" x14ac:dyDescent="0.3">
      <c r="A23" s="20">
        <v>18</v>
      </c>
      <c r="B23" s="29" t="s">
        <v>1134</v>
      </c>
      <c r="C23" s="30" t="s">
        <v>1603</v>
      </c>
      <c r="D23" s="42" t="s">
        <v>360</v>
      </c>
      <c r="E23" s="40">
        <f t="shared" si="2"/>
        <v>9</v>
      </c>
      <c r="F23" s="36" t="s">
        <v>753</v>
      </c>
      <c r="G23" s="54" t="s">
        <v>1807</v>
      </c>
      <c r="H23" s="56" t="str">
        <f t="shared" ref="H23:H37" ca="1" si="9">DATEDIF(I23,TODAY(),"Y")&amp;"YEARS,"&amp;DATEDIF(I23,TODAY(),"YM")&amp;"MONTH,"&amp;DATEDIF(I23,TODAY(),"MD")&amp;"DAYS,"</f>
        <v>1YEARS,3MONTH,3DAYS,</v>
      </c>
      <c r="I23" s="58">
        <v>45298</v>
      </c>
      <c r="J23" s="21" t="s">
        <v>809</v>
      </c>
      <c r="K23" s="70" t="s">
        <v>808</v>
      </c>
      <c r="L23" s="71">
        <v>33280</v>
      </c>
      <c r="M23" s="73">
        <f t="shared" ref="M23:M24" si="10">(L23*12)/52/42.5</f>
        <v>180.70588235294119</v>
      </c>
    </row>
    <row r="24" spans="1:13" ht="13.2" x14ac:dyDescent="0.3">
      <c r="A24" s="20">
        <v>19</v>
      </c>
      <c r="B24" s="29" t="s">
        <v>1136</v>
      </c>
      <c r="C24" s="30" t="s">
        <v>1605</v>
      </c>
      <c r="D24" s="42" t="s">
        <v>360</v>
      </c>
      <c r="E24" s="40">
        <f t="shared" si="2"/>
        <v>9</v>
      </c>
      <c r="F24" s="36" t="s">
        <v>1794</v>
      </c>
      <c r="G24" s="54" t="s">
        <v>801</v>
      </c>
      <c r="H24" s="56" t="str">
        <f t="shared" ca="1" si="9"/>
        <v>6YEARS,5MONTH,9DAYS,</v>
      </c>
      <c r="I24" s="58">
        <v>43405</v>
      </c>
      <c r="J24" s="21" t="s">
        <v>809</v>
      </c>
      <c r="K24" s="70" t="s">
        <v>808</v>
      </c>
      <c r="L24" s="71">
        <v>33280</v>
      </c>
      <c r="M24" s="73">
        <f t="shared" si="10"/>
        <v>180.70588235294119</v>
      </c>
    </row>
    <row r="25" spans="1:13" ht="13.2" x14ac:dyDescent="0.3">
      <c r="A25" s="20">
        <v>20</v>
      </c>
      <c r="B25" s="29" t="s">
        <v>1161</v>
      </c>
      <c r="C25" s="30" t="s">
        <v>1626</v>
      </c>
      <c r="D25" s="42" t="s">
        <v>360</v>
      </c>
      <c r="E25" s="40">
        <f t="shared" si="2"/>
        <v>9</v>
      </c>
      <c r="F25" s="36" t="s">
        <v>762</v>
      </c>
      <c r="G25" s="54" t="s">
        <v>804</v>
      </c>
      <c r="H25" s="56" t="str">
        <f t="shared" ca="1" si="9"/>
        <v>0YEARS,10MONTH,4DAYS,</v>
      </c>
      <c r="I25" s="58">
        <v>45449</v>
      </c>
      <c r="J25" s="21" t="s">
        <v>809</v>
      </c>
      <c r="K25" s="70" t="s">
        <v>808</v>
      </c>
      <c r="L25" s="71">
        <v>33280</v>
      </c>
      <c r="M25" s="73">
        <f t="shared" ref="M25:M39" si="11">(L25*12)/52/42.5</f>
        <v>180.70588235294119</v>
      </c>
    </row>
    <row r="26" spans="1:13" ht="13.2" x14ac:dyDescent="0.3">
      <c r="A26" s="20">
        <v>21</v>
      </c>
      <c r="B26" s="29" t="s">
        <v>1162</v>
      </c>
      <c r="C26" s="30" t="s">
        <v>1627</v>
      </c>
      <c r="D26" s="42" t="s">
        <v>360</v>
      </c>
      <c r="E26" s="40">
        <f t="shared" si="2"/>
        <v>9</v>
      </c>
      <c r="F26" s="36" t="s">
        <v>762</v>
      </c>
      <c r="G26" s="54" t="s">
        <v>804</v>
      </c>
      <c r="H26" s="56" t="str">
        <f t="shared" ca="1" si="9"/>
        <v>8YEARS,8MONTH,9DAYS,</v>
      </c>
      <c r="I26" s="58">
        <v>42583</v>
      </c>
      <c r="J26" s="21" t="s">
        <v>809</v>
      </c>
      <c r="K26" s="70" t="s">
        <v>808</v>
      </c>
      <c r="L26" s="71">
        <v>33280</v>
      </c>
      <c r="M26" s="73">
        <f t="shared" si="11"/>
        <v>180.70588235294119</v>
      </c>
    </row>
    <row r="27" spans="1:13" ht="13.2" x14ac:dyDescent="0.3">
      <c r="A27" s="20">
        <v>22</v>
      </c>
      <c r="B27" s="29" t="s">
        <v>1164</v>
      </c>
      <c r="C27" s="30" t="s">
        <v>1629</v>
      </c>
      <c r="D27" s="42" t="s">
        <v>360</v>
      </c>
      <c r="E27" s="40">
        <f t="shared" si="2"/>
        <v>9</v>
      </c>
      <c r="F27" s="36" t="s">
        <v>762</v>
      </c>
      <c r="G27" s="54" t="s">
        <v>804</v>
      </c>
      <c r="H27" s="56" t="str">
        <f t="shared" ca="1" si="9"/>
        <v>1YEARS,10MONTH,3DAYS,</v>
      </c>
      <c r="I27" s="58">
        <v>45084</v>
      </c>
      <c r="J27" s="21" t="s">
        <v>809</v>
      </c>
      <c r="K27" s="70" t="s">
        <v>808</v>
      </c>
      <c r="L27" s="71">
        <v>33280</v>
      </c>
      <c r="M27" s="73">
        <f t="shared" si="11"/>
        <v>180.70588235294119</v>
      </c>
    </row>
    <row r="28" spans="1:13" ht="13.2" x14ac:dyDescent="0.3">
      <c r="A28" s="20">
        <v>23</v>
      </c>
      <c r="B28" s="29" t="s">
        <v>1168</v>
      </c>
      <c r="C28" s="30" t="s">
        <v>1632</v>
      </c>
      <c r="D28" s="42" t="s">
        <v>360</v>
      </c>
      <c r="E28" s="40">
        <f t="shared" si="2"/>
        <v>9</v>
      </c>
      <c r="F28" s="36" t="s">
        <v>762</v>
      </c>
      <c r="G28" s="54" t="s">
        <v>804</v>
      </c>
      <c r="H28" s="56" t="str">
        <f t="shared" ca="1" si="9"/>
        <v>1YEARS,11MONTH,5DAYS,</v>
      </c>
      <c r="I28" s="58">
        <v>45051</v>
      </c>
      <c r="J28" s="21" t="s">
        <v>809</v>
      </c>
      <c r="K28" s="70" t="s">
        <v>808</v>
      </c>
      <c r="L28" s="71">
        <v>33780</v>
      </c>
      <c r="M28" s="73">
        <f t="shared" si="11"/>
        <v>183.42081447963801</v>
      </c>
    </row>
    <row r="29" spans="1:13" ht="13.2" x14ac:dyDescent="0.3">
      <c r="A29" s="20">
        <v>24</v>
      </c>
      <c r="B29" s="29" t="s">
        <v>1170</v>
      </c>
      <c r="C29" s="30" t="s">
        <v>1634</v>
      </c>
      <c r="D29" s="42" t="s">
        <v>360</v>
      </c>
      <c r="E29" s="40">
        <f t="shared" si="2"/>
        <v>9</v>
      </c>
      <c r="F29" s="36" t="s">
        <v>762</v>
      </c>
      <c r="G29" s="54" t="s">
        <v>804</v>
      </c>
      <c r="H29" s="56" t="str">
        <f t="shared" ca="1" si="9"/>
        <v>3YEARS,7MONTH,2DAYS,</v>
      </c>
      <c r="I29" s="58">
        <v>44447</v>
      </c>
      <c r="J29" s="21" t="s">
        <v>809</v>
      </c>
      <c r="K29" s="70" t="s">
        <v>808</v>
      </c>
      <c r="L29" s="71">
        <v>33280</v>
      </c>
      <c r="M29" s="73">
        <f t="shared" si="11"/>
        <v>180.70588235294119</v>
      </c>
    </row>
    <row r="30" spans="1:13" ht="13.2" x14ac:dyDescent="0.3">
      <c r="A30" s="20">
        <v>25</v>
      </c>
      <c r="B30" s="29" t="s">
        <v>1172</v>
      </c>
      <c r="C30" s="30" t="s">
        <v>1636</v>
      </c>
      <c r="D30" s="42" t="s">
        <v>360</v>
      </c>
      <c r="E30" s="40">
        <f t="shared" si="2"/>
        <v>9</v>
      </c>
      <c r="F30" s="36" t="s">
        <v>762</v>
      </c>
      <c r="G30" s="54" t="s">
        <v>804</v>
      </c>
      <c r="H30" s="56" t="str">
        <f t="shared" ca="1" si="9"/>
        <v>2YEARS,6MONTH,5DAYS,</v>
      </c>
      <c r="I30" s="58">
        <v>44839</v>
      </c>
      <c r="J30" s="21" t="s">
        <v>809</v>
      </c>
      <c r="K30" s="70" t="s">
        <v>808</v>
      </c>
      <c r="L30" s="71">
        <v>33780</v>
      </c>
      <c r="M30" s="73">
        <f t="shared" si="11"/>
        <v>183.42081447963801</v>
      </c>
    </row>
    <row r="31" spans="1:13" ht="13.2" x14ac:dyDescent="0.3">
      <c r="A31" s="20">
        <v>26</v>
      </c>
      <c r="B31" s="29" t="s">
        <v>1173</v>
      </c>
      <c r="C31" s="30" t="s">
        <v>1637</v>
      </c>
      <c r="D31" s="42" t="s">
        <v>360</v>
      </c>
      <c r="E31" s="40">
        <f t="shared" si="2"/>
        <v>9</v>
      </c>
      <c r="F31" s="36" t="s">
        <v>762</v>
      </c>
      <c r="G31" s="54" t="s">
        <v>804</v>
      </c>
      <c r="H31" s="56" t="str">
        <f t="shared" ca="1" si="9"/>
        <v>5YEARS,11MONTH,7DAYS,</v>
      </c>
      <c r="I31" s="58">
        <v>43588</v>
      </c>
      <c r="J31" s="21" t="s">
        <v>809</v>
      </c>
      <c r="K31" s="70" t="s">
        <v>808</v>
      </c>
      <c r="L31" s="71">
        <v>33780</v>
      </c>
      <c r="M31" s="73">
        <f t="shared" si="11"/>
        <v>183.42081447963801</v>
      </c>
    </row>
    <row r="32" spans="1:13" ht="13.2" x14ac:dyDescent="0.3">
      <c r="A32" s="20">
        <v>27</v>
      </c>
      <c r="B32" s="29" t="s">
        <v>1176</v>
      </c>
      <c r="C32" s="30" t="s">
        <v>1640</v>
      </c>
      <c r="D32" s="42" t="s">
        <v>360</v>
      </c>
      <c r="E32" s="40">
        <f t="shared" si="2"/>
        <v>9</v>
      </c>
      <c r="F32" s="36" t="s">
        <v>762</v>
      </c>
      <c r="G32" s="54" t="s">
        <v>804</v>
      </c>
      <c r="H32" s="56" t="str">
        <f t="shared" ca="1" si="9"/>
        <v>5YEARS,4MONTH,8DAYS,</v>
      </c>
      <c r="I32" s="58">
        <v>43801</v>
      </c>
      <c r="J32" s="21" t="s">
        <v>809</v>
      </c>
      <c r="K32" s="70" t="s">
        <v>808</v>
      </c>
      <c r="L32" s="71">
        <v>33280</v>
      </c>
      <c r="M32" s="73">
        <f t="shared" si="11"/>
        <v>180.70588235294119</v>
      </c>
    </row>
    <row r="33" spans="1:13" ht="13.2" x14ac:dyDescent="0.3">
      <c r="A33" s="20">
        <v>28</v>
      </c>
      <c r="B33" s="29" t="s">
        <v>1177</v>
      </c>
      <c r="C33" s="30" t="s">
        <v>1641</v>
      </c>
      <c r="D33" s="42" t="s">
        <v>360</v>
      </c>
      <c r="E33" s="40">
        <f t="shared" si="2"/>
        <v>9</v>
      </c>
      <c r="F33" s="36" t="s">
        <v>762</v>
      </c>
      <c r="G33" s="54" t="s">
        <v>804</v>
      </c>
      <c r="H33" s="56" t="str">
        <f t="shared" ca="1" si="9"/>
        <v>5YEARS,2MONTH,30DAYS,</v>
      </c>
      <c r="I33" s="58">
        <v>43841</v>
      </c>
      <c r="J33" s="21" t="s">
        <v>809</v>
      </c>
      <c r="K33" s="70" t="s">
        <v>808</v>
      </c>
      <c r="L33" s="71">
        <v>33780</v>
      </c>
      <c r="M33" s="73">
        <f t="shared" si="11"/>
        <v>183.42081447963801</v>
      </c>
    </row>
    <row r="34" spans="1:13" ht="13.2" x14ac:dyDescent="0.3">
      <c r="A34" s="20">
        <v>29</v>
      </c>
      <c r="B34" s="29" t="s">
        <v>1184</v>
      </c>
      <c r="C34" s="30" t="s">
        <v>1648</v>
      </c>
      <c r="D34" s="42" t="s">
        <v>360</v>
      </c>
      <c r="E34" s="40">
        <f t="shared" si="2"/>
        <v>9</v>
      </c>
      <c r="F34" s="36" t="s">
        <v>762</v>
      </c>
      <c r="G34" s="54" t="s">
        <v>804</v>
      </c>
      <c r="H34" s="56" t="str">
        <f t="shared" ca="1" si="9"/>
        <v>3YEARS,7MONTH,7DAYS,</v>
      </c>
      <c r="I34" s="58">
        <v>44442</v>
      </c>
      <c r="J34" s="21" t="s">
        <v>809</v>
      </c>
      <c r="K34" s="70" t="s">
        <v>808</v>
      </c>
      <c r="L34" s="71">
        <v>33280</v>
      </c>
      <c r="M34" s="73">
        <f t="shared" si="11"/>
        <v>180.70588235294119</v>
      </c>
    </row>
    <row r="35" spans="1:13" ht="13.2" x14ac:dyDescent="0.3">
      <c r="A35" s="20">
        <v>30</v>
      </c>
      <c r="B35" s="29" t="s">
        <v>1185</v>
      </c>
      <c r="C35" s="30" t="s">
        <v>1649</v>
      </c>
      <c r="D35" s="42" t="s">
        <v>360</v>
      </c>
      <c r="E35" s="40">
        <f t="shared" si="2"/>
        <v>9</v>
      </c>
      <c r="F35" s="36" t="s">
        <v>762</v>
      </c>
      <c r="G35" s="54" t="s">
        <v>804</v>
      </c>
      <c r="H35" s="56" t="str">
        <f t="shared" ca="1" si="9"/>
        <v>3YEARS,6MONTH,21DAYS,</v>
      </c>
      <c r="I35" s="58">
        <v>44459</v>
      </c>
      <c r="J35" s="21" t="s">
        <v>809</v>
      </c>
      <c r="K35" s="70" t="s">
        <v>808</v>
      </c>
      <c r="L35" s="71">
        <v>33280</v>
      </c>
      <c r="M35" s="73">
        <f t="shared" si="11"/>
        <v>180.70588235294119</v>
      </c>
    </row>
    <row r="36" spans="1:13" ht="13.2" x14ac:dyDescent="0.3">
      <c r="A36" s="20">
        <v>31</v>
      </c>
      <c r="B36" s="29" t="s">
        <v>1186</v>
      </c>
      <c r="C36" s="30" t="s">
        <v>1650</v>
      </c>
      <c r="D36" s="42" t="s">
        <v>360</v>
      </c>
      <c r="E36" s="40">
        <f t="shared" si="2"/>
        <v>9</v>
      </c>
      <c r="F36" s="36" t="s">
        <v>762</v>
      </c>
      <c r="G36" s="54" t="s">
        <v>804</v>
      </c>
      <c r="H36" s="56" t="str">
        <f t="shared" ca="1" si="9"/>
        <v>3YEARS,6MONTH,21DAYS,</v>
      </c>
      <c r="I36" s="58">
        <v>44459</v>
      </c>
      <c r="J36" s="21" t="s">
        <v>809</v>
      </c>
      <c r="K36" s="70" t="s">
        <v>808</v>
      </c>
      <c r="L36" s="71">
        <v>33280</v>
      </c>
      <c r="M36" s="73">
        <f t="shared" si="11"/>
        <v>180.70588235294119</v>
      </c>
    </row>
    <row r="37" spans="1:13" ht="13.2" x14ac:dyDescent="0.3">
      <c r="A37" s="20">
        <v>32</v>
      </c>
      <c r="B37" s="29" t="s">
        <v>1189</v>
      </c>
      <c r="C37" s="30" t="s">
        <v>1652</v>
      </c>
      <c r="D37" s="42" t="s">
        <v>360</v>
      </c>
      <c r="E37" s="40">
        <f t="shared" si="2"/>
        <v>9</v>
      </c>
      <c r="F37" s="36" t="s">
        <v>762</v>
      </c>
      <c r="G37" s="54" t="s">
        <v>804</v>
      </c>
      <c r="H37" s="56" t="str">
        <f t="shared" ca="1" si="9"/>
        <v>3YEARS,0MONTH,20DAYS,</v>
      </c>
      <c r="I37" s="58">
        <v>44641</v>
      </c>
      <c r="J37" s="21" t="s">
        <v>809</v>
      </c>
      <c r="K37" s="70" t="s">
        <v>808</v>
      </c>
      <c r="L37" s="71">
        <v>33280</v>
      </c>
      <c r="M37" s="73">
        <f t="shared" si="11"/>
        <v>180.70588235294119</v>
      </c>
    </row>
    <row r="38" spans="1:13" ht="13.2" x14ac:dyDescent="0.3">
      <c r="A38" s="20">
        <v>33</v>
      </c>
      <c r="B38" s="29" t="s">
        <v>1200</v>
      </c>
      <c r="C38" s="30" t="s">
        <v>1663</v>
      </c>
      <c r="D38" s="42" t="s">
        <v>360</v>
      </c>
      <c r="E38" s="40">
        <f t="shared" si="2"/>
        <v>9</v>
      </c>
      <c r="F38" s="36" t="s">
        <v>762</v>
      </c>
      <c r="G38" s="54" t="s">
        <v>804</v>
      </c>
      <c r="H38" s="56" t="str">
        <f t="shared" ref="H38:H46" ca="1" si="12">DATEDIF(I38,TODAY(),"Y")&amp;"YEARS,"&amp;DATEDIF(I38,TODAY(),"YM")&amp;"MONTH,"&amp;DATEDIF(I38,TODAY(),"MD")&amp;"DAYS,"</f>
        <v>1YEARS,8MONTH,29DAYS,</v>
      </c>
      <c r="I38" s="58">
        <v>45119</v>
      </c>
      <c r="J38" s="21" t="s">
        <v>809</v>
      </c>
      <c r="K38" s="70" t="s">
        <v>808</v>
      </c>
      <c r="L38" s="71">
        <v>33280</v>
      </c>
      <c r="M38" s="73">
        <f t="shared" si="11"/>
        <v>180.70588235294119</v>
      </c>
    </row>
    <row r="39" spans="1:13" ht="13.2" x14ac:dyDescent="0.3">
      <c r="A39" s="20">
        <v>34</v>
      </c>
      <c r="B39" s="29" t="s">
        <v>1206</v>
      </c>
      <c r="C39" s="30" t="s">
        <v>1669</v>
      </c>
      <c r="D39" s="42" t="s">
        <v>360</v>
      </c>
      <c r="E39" s="40">
        <f t="shared" si="2"/>
        <v>9</v>
      </c>
      <c r="F39" s="36" t="s">
        <v>762</v>
      </c>
      <c r="G39" s="54" t="s">
        <v>804</v>
      </c>
      <c r="H39" s="56" t="str">
        <f t="shared" ca="1" si="12"/>
        <v>1YEARS,2MONTH,26DAYS,</v>
      </c>
      <c r="I39" s="58">
        <v>45306</v>
      </c>
      <c r="J39" s="21" t="s">
        <v>809</v>
      </c>
      <c r="K39" s="70" t="s">
        <v>808</v>
      </c>
      <c r="L39" s="71">
        <v>33280</v>
      </c>
      <c r="M39" s="73">
        <f t="shared" si="11"/>
        <v>180.70588235294119</v>
      </c>
    </row>
    <row r="40" spans="1:13" ht="13.2" x14ac:dyDescent="0.3">
      <c r="A40" s="20">
        <v>35</v>
      </c>
      <c r="B40" s="29" t="s">
        <v>1231</v>
      </c>
      <c r="C40" s="30" t="s">
        <v>1694</v>
      </c>
      <c r="D40" s="42" t="s">
        <v>360</v>
      </c>
      <c r="E40" s="40">
        <f t="shared" si="2"/>
        <v>9</v>
      </c>
      <c r="F40" s="36" t="s">
        <v>762</v>
      </c>
      <c r="G40" s="54" t="s">
        <v>804</v>
      </c>
      <c r="H40" s="56" t="str">
        <f t="shared" ca="1" si="12"/>
        <v>0YEARS,10MONTH,24DAYS,</v>
      </c>
      <c r="I40" s="58">
        <v>45429</v>
      </c>
      <c r="J40" s="21" t="s">
        <v>809</v>
      </c>
      <c r="K40" s="70" t="s">
        <v>808</v>
      </c>
      <c r="L40" s="71">
        <v>33280</v>
      </c>
      <c r="M40" s="73">
        <f t="shared" ref="M40:M46" si="13">(L40*12)/52/42.5</f>
        <v>180.70588235294119</v>
      </c>
    </row>
    <row r="41" spans="1:13" ht="13.2" x14ac:dyDescent="0.3">
      <c r="A41" s="20">
        <v>36</v>
      </c>
      <c r="B41" s="29" t="s">
        <v>1233</v>
      </c>
      <c r="C41" s="30" t="s">
        <v>1696</v>
      </c>
      <c r="D41" s="42" t="s">
        <v>360</v>
      </c>
      <c r="E41" s="40">
        <f t="shared" si="2"/>
        <v>9</v>
      </c>
      <c r="F41" s="36" t="s">
        <v>762</v>
      </c>
      <c r="G41" s="54" t="s">
        <v>804</v>
      </c>
      <c r="H41" s="56" t="str">
        <f t="shared" ca="1" si="12"/>
        <v>0YEARS,10MONTH,24DAYS,</v>
      </c>
      <c r="I41" s="58">
        <v>45429</v>
      </c>
      <c r="J41" s="21" t="s">
        <v>809</v>
      </c>
      <c r="K41" s="70" t="s">
        <v>808</v>
      </c>
      <c r="L41" s="71">
        <v>33280</v>
      </c>
      <c r="M41" s="73">
        <f t="shared" si="13"/>
        <v>180.70588235294119</v>
      </c>
    </row>
    <row r="42" spans="1:13" ht="13.2" x14ac:dyDescent="0.3">
      <c r="A42" s="20">
        <v>37</v>
      </c>
      <c r="B42" s="29" t="s">
        <v>1238</v>
      </c>
      <c r="C42" s="30" t="s">
        <v>1701</v>
      </c>
      <c r="D42" s="42" t="s">
        <v>360</v>
      </c>
      <c r="E42" s="40">
        <f t="shared" si="2"/>
        <v>9</v>
      </c>
      <c r="F42" s="36" t="s">
        <v>762</v>
      </c>
      <c r="G42" s="54" t="s">
        <v>804</v>
      </c>
      <c r="H42" s="56" t="str">
        <f t="shared" ca="1" si="12"/>
        <v>0YEARS,10MONTH,23DAYS,</v>
      </c>
      <c r="I42" s="58">
        <v>45430</v>
      </c>
      <c r="J42" s="21" t="s">
        <v>809</v>
      </c>
      <c r="K42" s="70" t="s">
        <v>808</v>
      </c>
      <c r="L42" s="71">
        <v>33280</v>
      </c>
      <c r="M42" s="73">
        <f t="shared" si="13"/>
        <v>180.70588235294119</v>
      </c>
    </row>
    <row r="43" spans="1:13" ht="13.2" x14ac:dyDescent="0.3">
      <c r="A43" s="20">
        <v>38</v>
      </c>
      <c r="B43" s="29" t="s">
        <v>1244</v>
      </c>
      <c r="C43" s="30" t="s">
        <v>1707</v>
      </c>
      <c r="D43" s="42" t="s">
        <v>360</v>
      </c>
      <c r="E43" s="40">
        <f t="shared" si="2"/>
        <v>9</v>
      </c>
      <c r="F43" s="36" t="s">
        <v>762</v>
      </c>
      <c r="G43" s="54" t="s">
        <v>804</v>
      </c>
      <c r="H43" s="56" t="str">
        <f t="shared" ca="1" si="12"/>
        <v>0YEARS,9MONTH,16DAYS,</v>
      </c>
      <c r="I43" s="58">
        <v>45468</v>
      </c>
      <c r="J43" s="21" t="s">
        <v>809</v>
      </c>
      <c r="K43" s="70" t="s">
        <v>808</v>
      </c>
      <c r="L43" s="71">
        <v>33280</v>
      </c>
      <c r="M43" s="73">
        <f t="shared" si="13"/>
        <v>180.70588235294119</v>
      </c>
    </row>
    <row r="44" spans="1:13" ht="13.2" x14ac:dyDescent="0.3">
      <c r="A44" s="20">
        <v>39</v>
      </c>
      <c r="B44" s="29" t="s">
        <v>1250</v>
      </c>
      <c r="C44" s="30" t="s">
        <v>1712</v>
      </c>
      <c r="D44" s="42" t="s">
        <v>360</v>
      </c>
      <c r="E44" s="40">
        <f t="shared" si="2"/>
        <v>9</v>
      </c>
      <c r="F44" s="36" t="s">
        <v>762</v>
      </c>
      <c r="G44" s="54" t="s">
        <v>804</v>
      </c>
      <c r="H44" s="56" t="str">
        <f t="shared" ca="1" si="12"/>
        <v>0YEARS,9MONTH,7DAYS,</v>
      </c>
      <c r="I44" s="58">
        <v>45476</v>
      </c>
      <c r="J44" s="21" t="s">
        <v>809</v>
      </c>
      <c r="K44" s="70" t="s">
        <v>808</v>
      </c>
      <c r="L44" s="71">
        <v>33280</v>
      </c>
      <c r="M44" s="73">
        <f t="shared" si="13"/>
        <v>180.70588235294119</v>
      </c>
    </row>
    <row r="45" spans="1:13" ht="13.2" x14ac:dyDescent="0.3">
      <c r="A45" s="20">
        <v>40</v>
      </c>
      <c r="B45" s="29" t="s">
        <v>1253</v>
      </c>
      <c r="C45" s="30" t="s">
        <v>1715</v>
      </c>
      <c r="D45" s="42" t="s">
        <v>360</v>
      </c>
      <c r="E45" s="40">
        <f t="shared" si="2"/>
        <v>9</v>
      </c>
      <c r="F45" s="36" t="s">
        <v>762</v>
      </c>
      <c r="G45" s="54" t="s">
        <v>804</v>
      </c>
      <c r="H45" s="56" t="str">
        <f t="shared" ca="1" si="12"/>
        <v>0YEARS,9MONTH,6DAYS,</v>
      </c>
      <c r="I45" s="58">
        <v>45477</v>
      </c>
      <c r="J45" s="21" t="s">
        <v>809</v>
      </c>
      <c r="K45" s="70" t="s">
        <v>808</v>
      </c>
      <c r="L45" s="71">
        <v>33280</v>
      </c>
      <c r="M45" s="73">
        <f t="shared" si="13"/>
        <v>180.70588235294119</v>
      </c>
    </row>
    <row r="46" spans="1:13" ht="13.2" x14ac:dyDescent="0.3">
      <c r="A46" s="20">
        <v>41</v>
      </c>
      <c r="B46" s="29" t="s">
        <v>1258</v>
      </c>
      <c r="C46" s="30" t="s">
        <v>1720</v>
      </c>
      <c r="D46" s="44" t="s">
        <v>360</v>
      </c>
      <c r="E46" s="40">
        <f t="shared" si="2"/>
        <v>9</v>
      </c>
      <c r="F46" s="36" t="s">
        <v>762</v>
      </c>
      <c r="G46" s="54" t="s">
        <v>804</v>
      </c>
      <c r="H46" s="56" t="str">
        <f t="shared" ca="1" si="12"/>
        <v>0YEARS,8MONTH,8DAYS,</v>
      </c>
      <c r="I46" s="58">
        <v>45506</v>
      </c>
      <c r="J46" s="21" t="s">
        <v>809</v>
      </c>
      <c r="K46" s="70" t="s">
        <v>808</v>
      </c>
      <c r="L46" s="71">
        <v>33280</v>
      </c>
      <c r="M46" s="72">
        <f t="shared" si="13"/>
        <v>180.70588235294119</v>
      </c>
    </row>
    <row r="47" spans="1:13" ht="13.2" x14ac:dyDescent="0.3">
      <c r="K47" s="74"/>
      <c r="L47" s="75"/>
      <c r="M47" s="75"/>
    </row>
    <row r="48" spans="1:13" ht="13.2" x14ac:dyDescent="0.3">
      <c r="K48" s="74"/>
      <c r="L48" s="75"/>
      <c r="M48" s="72">
        <f>SUM(M6:M46)</f>
        <v>7577.4950226244373</v>
      </c>
    </row>
    <row r="49" spans="11:13" thickBot="1" x14ac:dyDescent="0.35">
      <c r="K49" s="74"/>
      <c r="L49" s="75"/>
      <c r="M49" s="75"/>
    </row>
    <row r="50" spans="11:13" ht="13.2" x14ac:dyDescent="0.3">
      <c r="K50" s="74"/>
      <c r="L50" s="76" t="s">
        <v>380</v>
      </c>
      <c r="M50" s="77">
        <f>+M48/A46</f>
        <v>184.81695177132775</v>
      </c>
    </row>
    <row r="51" spans="11:13" thickBot="1" x14ac:dyDescent="0.35">
      <c r="K51" s="74"/>
      <c r="L51" s="78" t="s">
        <v>378</v>
      </c>
      <c r="M51" s="79">
        <f>MEDIAN(M6:M46)</f>
        <v>180.70588235294119</v>
      </c>
    </row>
  </sheetData>
  <autoFilter ref="A5:M46" xr:uid="{C9729125-8DF9-4583-A87B-BE3B2A749E41}"/>
  <mergeCells count="1">
    <mergeCell ref="A3:M3"/>
  </mergeCells>
  <pageMargins left="0.75" right="0.75" top="1" bottom="1" header="0.5" footer="0.5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29125-8DF9-4583-A87B-BE3B2A749E41}">
  <sheetPr codeName="Sheet4">
    <tabColor rgb="FFFFFF00"/>
  </sheetPr>
  <dimension ref="A1:Q665"/>
  <sheetViews>
    <sheetView showGridLines="0" topLeftCell="D630" zoomScale="93" zoomScaleNormal="93" workbookViewId="0">
      <selection activeCell="E6" sqref="E6"/>
    </sheetView>
  </sheetViews>
  <sheetFormatPr defaultColWidth="8.88671875" defaultRowHeight="13.8" x14ac:dyDescent="0.3"/>
  <cols>
    <col min="1" max="1" width="8.5546875" style="24" bestFit="1" customWidth="1"/>
    <col min="2" max="2" width="16.6640625" style="51" bestFit="1" customWidth="1"/>
    <col min="3" max="3" width="34.88671875" style="48" bestFit="1" customWidth="1"/>
    <col min="4" max="4" width="10.6640625" style="19" bestFit="1" customWidth="1"/>
    <col min="5" max="5" width="9.44140625" style="24" customWidth="1"/>
    <col min="6" max="6" width="35.109375" style="46" bestFit="1" customWidth="1"/>
    <col min="7" max="7" width="27" style="19" bestFit="1" customWidth="1"/>
    <col min="8" max="8" width="22" style="19" bestFit="1" customWidth="1"/>
    <col min="9" max="9" width="18.44140625" style="24" bestFit="1" customWidth="1"/>
    <col min="10" max="10" width="12.109375" style="19" bestFit="1" customWidth="1"/>
    <col min="11" max="11" width="14.33203125" style="24" bestFit="1" customWidth="1"/>
    <col min="12" max="12" width="17.33203125" style="18" bestFit="1" customWidth="1"/>
    <col min="13" max="13" width="12.44140625" style="18" bestFit="1" customWidth="1"/>
    <col min="14" max="14" width="8.88671875" style="19"/>
    <col min="15" max="15" width="13.5546875" style="19" bestFit="1" customWidth="1"/>
    <col min="16" max="16" width="7.5546875" style="19" bestFit="1" customWidth="1"/>
    <col min="17" max="16384" width="8.88671875" style="19"/>
  </cols>
  <sheetData>
    <row r="1" spans="1:17" ht="14.4" customHeight="1" x14ac:dyDescent="0.3">
      <c r="A1" s="15"/>
      <c r="B1" s="50"/>
      <c r="C1" s="47"/>
      <c r="D1" s="17"/>
      <c r="E1" s="16"/>
      <c r="F1" s="45"/>
      <c r="G1" s="17"/>
      <c r="H1" s="17"/>
      <c r="I1" s="16"/>
      <c r="J1" s="17"/>
      <c r="K1" s="16"/>
    </row>
    <row r="2" spans="1:17" ht="14.4" customHeight="1" x14ac:dyDescent="0.3">
      <c r="A2" s="15"/>
      <c r="B2" s="50"/>
      <c r="C2" s="47"/>
      <c r="D2" s="17"/>
      <c r="E2" s="16"/>
      <c r="F2" s="45"/>
      <c r="G2" s="17"/>
      <c r="H2" s="17"/>
      <c r="I2" s="16"/>
      <c r="J2" s="17"/>
      <c r="K2" s="16"/>
    </row>
    <row r="3" spans="1:17" ht="14.4" customHeight="1" x14ac:dyDescent="0.3">
      <c r="A3" s="83" t="s">
        <v>0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7" thickBot="1" x14ac:dyDescent="0.35"/>
    <row r="5" spans="1:17" s="35" customFormat="1" ht="16.649999999999999" thickBot="1" x14ac:dyDescent="0.4">
      <c r="A5" s="31" t="s">
        <v>1</v>
      </c>
      <c r="B5" s="32" t="s">
        <v>2</v>
      </c>
      <c r="C5" s="32" t="s">
        <v>3</v>
      </c>
      <c r="D5" s="32" t="s">
        <v>358</v>
      </c>
      <c r="E5" s="39" t="s">
        <v>4</v>
      </c>
      <c r="F5" s="32" t="s">
        <v>5</v>
      </c>
      <c r="G5" s="32" t="s">
        <v>6</v>
      </c>
      <c r="H5" s="32" t="s">
        <v>7</v>
      </c>
      <c r="I5" s="32" t="s">
        <v>8</v>
      </c>
      <c r="J5" s="32" t="s">
        <v>9</v>
      </c>
      <c r="K5" s="33" t="s">
        <v>10</v>
      </c>
      <c r="L5" s="34" t="s">
        <v>375</v>
      </c>
      <c r="M5" s="34" t="s">
        <v>376</v>
      </c>
      <c r="P5" s="62" t="s">
        <v>810</v>
      </c>
      <c r="Q5" s="63" t="s">
        <v>4</v>
      </c>
    </row>
    <row r="6" spans="1:17" ht="13.2" x14ac:dyDescent="0.3">
      <c r="A6" s="20">
        <v>1</v>
      </c>
      <c r="B6" s="29" t="s">
        <v>383</v>
      </c>
      <c r="C6" s="30" t="s">
        <v>384</v>
      </c>
      <c r="D6" s="41" t="s">
        <v>359</v>
      </c>
      <c r="E6" s="40">
        <f>VLOOKUP(L6,$P$6:$Q$14,2,TRUE)</f>
        <v>3</v>
      </c>
      <c r="F6" s="36" t="s">
        <v>711</v>
      </c>
      <c r="G6" s="53" t="s">
        <v>11</v>
      </c>
      <c r="H6" s="56" t="str">
        <f ca="1">DATEDIF(I6,TODAY(),"Y")&amp;"YEARS,"&amp;DATEDIF(I6,TODAY(),"YM")&amp;"MONTH,"&amp;DATEDIF(I6,TODAY(),"MD")&amp;"DAYS,"</f>
        <v>18YEARS,0MONTH,15DAYS,</v>
      </c>
      <c r="I6" s="58">
        <v>39167</v>
      </c>
      <c r="J6" s="21" t="s">
        <v>809</v>
      </c>
      <c r="K6" s="22" t="s">
        <v>808</v>
      </c>
      <c r="L6" s="60">
        <v>91844</v>
      </c>
      <c r="M6" s="23">
        <f t="shared" ref="M6:M69" si="0">(L6*12)/52/42.5</f>
        <v>498.7004524886878</v>
      </c>
      <c r="P6" s="64">
        <v>32000</v>
      </c>
      <c r="Q6" s="65">
        <v>9</v>
      </c>
    </row>
    <row r="7" spans="1:17" ht="13.2" x14ac:dyDescent="0.3">
      <c r="A7" s="20">
        <v>2</v>
      </c>
      <c r="B7" s="29" t="s">
        <v>385</v>
      </c>
      <c r="C7" s="30" t="s">
        <v>386</v>
      </c>
      <c r="D7" s="41" t="s">
        <v>359</v>
      </c>
      <c r="E7" s="40">
        <f t="shared" ref="E7:E70" si="1">VLOOKUP(L7,$P$6:$Q$13,2,TRUE)</f>
        <v>9</v>
      </c>
      <c r="F7" s="36" t="s">
        <v>712</v>
      </c>
      <c r="G7" s="53" t="s">
        <v>11</v>
      </c>
      <c r="H7" s="56" t="str">
        <f t="shared" ref="H7:H70" ca="1" si="2">DATEDIF(I7,TODAY(),"Y")&amp;"YEARS,"&amp;DATEDIF(I7,TODAY(),"YM")&amp;"MONTH,"&amp;DATEDIF(I7,TODAY(),"MD")&amp;"DAYS,"</f>
        <v>16YEARS,10MONTH,8DAYS,</v>
      </c>
      <c r="I7" s="58">
        <v>39601</v>
      </c>
      <c r="J7" s="21" t="s">
        <v>809</v>
      </c>
      <c r="K7" s="22" t="s">
        <v>808</v>
      </c>
      <c r="L7" s="60">
        <v>36544</v>
      </c>
      <c r="M7" s="23">
        <f t="shared" si="0"/>
        <v>198.42895927601811</v>
      </c>
      <c r="P7" s="66">
        <v>40000</v>
      </c>
      <c r="Q7" s="67">
        <v>8</v>
      </c>
    </row>
    <row r="8" spans="1:17" ht="13.2" x14ac:dyDescent="0.3">
      <c r="A8" s="20">
        <v>3</v>
      </c>
      <c r="B8" s="29" t="s">
        <v>387</v>
      </c>
      <c r="C8" s="30" t="s">
        <v>388</v>
      </c>
      <c r="D8" s="41" t="s">
        <v>360</v>
      </c>
      <c r="E8" s="40">
        <f t="shared" si="1"/>
        <v>9</v>
      </c>
      <c r="F8" s="36" t="s">
        <v>713</v>
      </c>
      <c r="G8" s="53" t="s">
        <v>85</v>
      </c>
      <c r="H8" s="56" t="str">
        <f t="shared" ca="1" si="2"/>
        <v>10YEARS,7MONTH,21DAYS,</v>
      </c>
      <c r="I8" s="58">
        <v>41871</v>
      </c>
      <c r="J8" s="21" t="s">
        <v>809</v>
      </c>
      <c r="K8" s="22" t="s">
        <v>808</v>
      </c>
      <c r="L8" s="60">
        <v>36544</v>
      </c>
      <c r="M8" s="23">
        <f t="shared" si="0"/>
        <v>198.42895927601811</v>
      </c>
      <c r="P8" s="66">
        <v>50000</v>
      </c>
      <c r="Q8" s="67">
        <v>7</v>
      </c>
    </row>
    <row r="9" spans="1:17" ht="13.2" x14ac:dyDescent="0.3">
      <c r="A9" s="20">
        <v>4</v>
      </c>
      <c r="B9" s="29" t="s">
        <v>389</v>
      </c>
      <c r="C9" s="30" t="s">
        <v>390</v>
      </c>
      <c r="D9" s="41" t="s">
        <v>359</v>
      </c>
      <c r="E9" s="40">
        <f t="shared" si="1"/>
        <v>2</v>
      </c>
      <c r="F9" s="36" t="s">
        <v>714</v>
      </c>
      <c r="G9" s="53" t="s">
        <v>85</v>
      </c>
      <c r="H9" s="56" t="str">
        <f t="shared" ca="1" si="2"/>
        <v>7YEARS,3MONTH,9DAYS,</v>
      </c>
      <c r="I9" s="58">
        <v>43101</v>
      </c>
      <c r="J9" s="21" t="s">
        <v>809</v>
      </c>
      <c r="K9" s="22" t="s">
        <v>808</v>
      </c>
      <c r="L9" s="60">
        <v>170865</v>
      </c>
      <c r="M9" s="23">
        <f t="shared" si="0"/>
        <v>927.77375565610862</v>
      </c>
      <c r="P9" s="66">
        <v>60000</v>
      </c>
      <c r="Q9" s="67">
        <v>6</v>
      </c>
    </row>
    <row r="10" spans="1:17" ht="13.2" x14ac:dyDescent="0.3">
      <c r="A10" s="20">
        <v>5</v>
      </c>
      <c r="B10" s="29" t="s">
        <v>391</v>
      </c>
      <c r="C10" s="30" t="s">
        <v>392</v>
      </c>
      <c r="D10" s="41" t="s">
        <v>359</v>
      </c>
      <c r="E10" s="40">
        <f t="shared" si="1"/>
        <v>9</v>
      </c>
      <c r="F10" s="36" t="s">
        <v>715</v>
      </c>
      <c r="G10" s="53" t="s">
        <v>85</v>
      </c>
      <c r="H10" s="56" t="str">
        <f t="shared" ca="1" si="2"/>
        <v>5YEARS,7MONTH,8DAYS,</v>
      </c>
      <c r="I10" s="58">
        <v>43710</v>
      </c>
      <c r="J10" s="21" t="s">
        <v>809</v>
      </c>
      <c r="K10" s="22" t="s">
        <v>808</v>
      </c>
      <c r="L10" s="60">
        <v>36544</v>
      </c>
      <c r="M10" s="23">
        <f t="shared" si="0"/>
        <v>198.42895927601811</v>
      </c>
      <c r="P10" s="66">
        <v>70000</v>
      </c>
      <c r="Q10" s="67">
        <v>5</v>
      </c>
    </row>
    <row r="11" spans="1:17" ht="13.2" x14ac:dyDescent="0.3">
      <c r="A11" s="20">
        <v>6</v>
      </c>
      <c r="B11" s="29" t="s">
        <v>393</v>
      </c>
      <c r="C11" s="30" t="s">
        <v>394</v>
      </c>
      <c r="D11" s="41" t="s">
        <v>359</v>
      </c>
      <c r="E11" s="40">
        <f t="shared" si="1"/>
        <v>9</v>
      </c>
      <c r="F11" s="36" t="s">
        <v>712</v>
      </c>
      <c r="G11" s="53" t="s">
        <v>85</v>
      </c>
      <c r="H11" s="56" t="str">
        <f t="shared" ca="1" si="2"/>
        <v>5YEARS,7MONTH,3DAYS,</v>
      </c>
      <c r="I11" s="58">
        <v>43715</v>
      </c>
      <c r="J11" s="21" t="s">
        <v>809</v>
      </c>
      <c r="K11" s="22" t="s">
        <v>808</v>
      </c>
      <c r="L11" s="60">
        <v>36544</v>
      </c>
      <c r="M11" s="23">
        <f t="shared" si="0"/>
        <v>198.42895927601811</v>
      </c>
      <c r="P11" s="66">
        <v>80000</v>
      </c>
      <c r="Q11" s="67">
        <v>4</v>
      </c>
    </row>
    <row r="12" spans="1:17" ht="13.2" x14ac:dyDescent="0.3">
      <c r="A12" s="20">
        <v>7</v>
      </c>
      <c r="B12" s="29" t="s">
        <v>395</v>
      </c>
      <c r="C12" s="30" t="s">
        <v>396</v>
      </c>
      <c r="D12" s="41" t="s">
        <v>359</v>
      </c>
      <c r="E12" s="40">
        <f t="shared" si="1"/>
        <v>7</v>
      </c>
      <c r="F12" s="36" t="s">
        <v>716</v>
      </c>
      <c r="G12" s="53" t="s">
        <v>781</v>
      </c>
      <c r="H12" s="56" t="str">
        <f t="shared" ca="1" si="2"/>
        <v>0YEARS,8MONTH,8DAYS,</v>
      </c>
      <c r="I12" s="58">
        <v>45506</v>
      </c>
      <c r="J12" s="21" t="s">
        <v>809</v>
      </c>
      <c r="K12" s="22" t="s">
        <v>808</v>
      </c>
      <c r="L12" s="60">
        <v>57000</v>
      </c>
      <c r="M12" s="23">
        <f t="shared" si="0"/>
        <v>309.50226244343895</v>
      </c>
      <c r="P12" s="66">
        <v>90000</v>
      </c>
      <c r="Q12" s="67">
        <v>3</v>
      </c>
    </row>
    <row r="13" spans="1:17" ht="13.2" x14ac:dyDescent="0.3">
      <c r="A13" s="20">
        <v>8</v>
      </c>
      <c r="B13" s="29" t="s">
        <v>397</v>
      </c>
      <c r="C13" s="30" t="s">
        <v>398</v>
      </c>
      <c r="D13" s="41" t="s">
        <v>359</v>
      </c>
      <c r="E13" s="40">
        <f t="shared" si="1"/>
        <v>2</v>
      </c>
      <c r="F13" s="36" t="s">
        <v>717</v>
      </c>
      <c r="G13" s="53" t="s">
        <v>781</v>
      </c>
      <c r="H13" s="56" t="str">
        <f t="shared" ca="1" si="2"/>
        <v>7YEARS,8MONTH,30DAYS,</v>
      </c>
      <c r="I13" s="58">
        <v>42927</v>
      </c>
      <c r="J13" s="21" t="s">
        <v>809</v>
      </c>
      <c r="K13" s="22" t="s">
        <v>808</v>
      </c>
      <c r="L13" s="60">
        <v>153149</v>
      </c>
      <c r="M13" s="23">
        <f t="shared" si="0"/>
        <v>831.57828054298636</v>
      </c>
      <c r="P13" s="66">
        <v>100000</v>
      </c>
      <c r="Q13" s="67">
        <v>2</v>
      </c>
    </row>
    <row r="14" spans="1:17" thickBot="1" x14ac:dyDescent="0.35">
      <c r="A14" s="20">
        <v>9</v>
      </c>
      <c r="B14" s="29" t="s">
        <v>399</v>
      </c>
      <c r="C14" s="30" t="s">
        <v>400</v>
      </c>
      <c r="D14" s="41" t="s">
        <v>360</v>
      </c>
      <c r="E14" s="40">
        <f t="shared" si="1"/>
        <v>7</v>
      </c>
      <c r="F14" s="36" t="s">
        <v>718</v>
      </c>
      <c r="G14" s="53" t="s">
        <v>781</v>
      </c>
      <c r="H14" s="56" t="str">
        <f t="shared" ca="1" si="2"/>
        <v>5YEARS,0MONTH,27DAYS,</v>
      </c>
      <c r="I14" s="58">
        <v>43904</v>
      </c>
      <c r="J14" s="21" t="s">
        <v>809</v>
      </c>
      <c r="K14" s="22" t="s">
        <v>808</v>
      </c>
      <c r="L14" s="60">
        <v>50615</v>
      </c>
      <c r="M14" s="23">
        <f t="shared" si="0"/>
        <v>274.83257918552033</v>
      </c>
      <c r="P14" s="66">
        <v>200000</v>
      </c>
      <c r="Q14" s="68">
        <v>1</v>
      </c>
    </row>
    <row r="15" spans="1:17" ht="13.2" x14ac:dyDescent="0.3">
      <c r="A15" s="20">
        <v>10</v>
      </c>
      <c r="B15" s="29" t="s">
        <v>401</v>
      </c>
      <c r="C15" s="30" t="s">
        <v>402</v>
      </c>
      <c r="D15" s="41" t="s">
        <v>359</v>
      </c>
      <c r="E15" s="40">
        <f t="shared" si="1"/>
        <v>8</v>
      </c>
      <c r="F15" s="36" t="s">
        <v>719</v>
      </c>
      <c r="G15" s="53" t="s">
        <v>782</v>
      </c>
      <c r="H15" s="56" t="str">
        <f t="shared" ca="1" si="2"/>
        <v>12YEARS,9MONTH,8DAYS,</v>
      </c>
      <c r="I15" s="58">
        <v>41092</v>
      </c>
      <c r="J15" s="21" t="s">
        <v>809</v>
      </c>
      <c r="K15" s="22" t="s">
        <v>808</v>
      </c>
      <c r="L15" s="60">
        <v>40236</v>
      </c>
      <c r="M15" s="23">
        <f t="shared" si="0"/>
        <v>218.47601809954753</v>
      </c>
    </row>
    <row r="16" spans="1:17" ht="13.2" x14ac:dyDescent="0.3">
      <c r="A16" s="20">
        <v>11</v>
      </c>
      <c r="B16" s="29" t="s">
        <v>403</v>
      </c>
      <c r="C16" s="30" t="s">
        <v>404</v>
      </c>
      <c r="D16" s="41" t="s">
        <v>359</v>
      </c>
      <c r="E16" s="40">
        <f t="shared" si="1"/>
        <v>9</v>
      </c>
      <c r="F16" s="36" t="s">
        <v>720</v>
      </c>
      <c r="G16" s="53" t="s">
        <v>782</v>
      </c>
      <c r="H16" s="56" t="str">
        <f t="shared" ca="1" si="2"/>
        <v>6YEARS,11MONTH,2DAYS,</v>
      </c>
      <c r="I16" s="58">
        <v>43228</v>
      </c>
      <c r="J16" s="21" t="s">
        <v>809</v>
      </c>
      <c r="K16" s="22" t="s">
        <v>808</v>
      </c>
      <c r="L16" s="60">
        <v>36544</v>
      </c>
      <c r="M16" s="23">
        <f t="shared" si="0"/>
        <v>198.42895927601811</v>
      </c>
    </row>
    <row r="17" spans="1:13" ht="13.2" x14ac:dyDescent="0.3">
      <c r="A17" s="20">
        <v>12</v>
      </c>
      <c r="B17" s="29" t="s">
        <v>405</v>
      </c>
      <c r="C17" s="30" t="s">
        <v>406</v>
      </c>
      <c r="D17" s="41" t="s">
        <v>359</v>
      </c>
      <c r="E17" s="40">
        <f t="shared" si="1"/>
        <v>8</v>
      </c>
      <c r="F17" s="36" t="s">
        <v>719</v>
      </c>
      <c r="G17" s="53" t="s">
        <v>782</v>
      </c>
      <c r="H17" s="56" t="str">
        <f t="shared" ca="1" si="2"/>
        <v>1YEARS,2MONTH,17DAYS,</v>
      </c>
      <c r="I17" s="58">
        <v>45315</v>
      </c>
      <c r="J17" s="21" t="s">
        <v>809</v>
      </c>
      <c r="K17" s="22" t="s">
        <v>808</v>
      </c>
      <c r="L17" s="60">
        <v>45000</v>
      </c>
      <c r="M17" s="23">
        <f t="shared" si="0"/>
        <v>244.34389140271495</v>
      </c>
    </row>
    <row r="18" spans="1:13" ht="13.2" x14ac:dyDescent="0.3">
      <c r="A18" s="20">
        <v>13</v>
      </c>
      <c r="B18" s="29" t="s">
        <v>407</v>
      </c>
      <c r="C18" s="30" t="s">
        <v>408</v>
      </c>
      <c r="D18" s="41" t="s">
        <v>359</v>
      </c>
      <c r="E18" s="40">
        <f t="shared" si="1"/>
        <v>2</v>
      </c>
      <c r="F18" s="36" t="s">
        <v>721</v>
      </c>
      <c r="G18" s="53" t="s">
        <v>782</v>
      </c>
      <c r="H18" s="56" t="str">
        <f t="shared" ca="1" si="2"/>
        <v>0YEARS,8MONTH,30DAYS,</v>
      </c>
      <c r="I18" s="58">
        <v>45484</v>
      </c>
      <c r="J18" s="21" t="s">
        <v>809</v>
      </c>
      <c r="K18" s="22" t="s">
        <v>808</v>
      </c>
      <c r="L18" s="60">
        <v>110000</v>
      </c>
      <c r="M18" s="23">
        <f t="shared" si="0"/>
        <v>597.28506787330309</v>
      </c>
    </row>
    <row r="19" spans="1:13" ht="13.2" x14ac:dyDescent="0.3">
      <c r="A19" s="20">
        <v>14</v>
      </c>
      <c r="B19" s="29" t="s">
        <v>409</v>
      </c>
      <c r="C19" s="30" t="s">
        <v>410</v>
      </c>
      <c r="D19" s="41" t="s">
        <v>359</v>
      </c>
      <c r="E19" s="40">
        <f t="shared" si="1"/>
        <v>5</v>
      </c>
      <c r="F19" s="36" t="s">
        <v>722</v>
      </c>
      <c r="G19" s="53" t="s">
        <v>783</v>
      </c>
      <c r="H19" s="56" t="str">
        <f t="shared" ca="1" si="2"/>
        <v>17YEARS,11MONTH,8DAYS,</v>
      </c>
      <c r="I19" s="58">
        <v>39204</v>
      </c>
      <c r="J19" s="21" t="s">
        <v>809</v>
      </c>
      <c r="K19" s="22" t="s">
        <v>808</v>
      </c>
      <c r="L19" s="60">
        <v>72986</v>
      </c>
      <c r="M19" s="23">
        <f t="shared" si="0"/>
        <v>396.30407239819004</v>
      </c>
    </row>
    <row r="20" spans="1:13" ht="13.2" x14ac:dyDescent="0.3">
      <c r="A20" s="20">
        <v>15</v>
      </c>
      <c r="B20" s="29" t="s">
        <v>411</v>
      </c>
      <c r="C20" s="30" t="s">
        <v>412</v>
      </c>
      <c r="D20" s="41" t="s">
        <v>359</v>
      </c>
      <c r="E20" s="40">
        <f t="shared" si="1"/>
        <v>9</v>
      </c>
      <c r="F20" s="36" t="s">
        <v>723</v>
      </c>
      <c r="G20" s="53" t="s">
        <v>784</v>
      </c>
      <c r="H20" s="56" t="str">
        <f t="shared" ca="1" si="2"/>
        <v>23YEARS,10MONTH,9DAYS,</v>
      </c>
      <c r="I20" s="58">
        <v>37043</v>
      </c>
      <c r="J20" s="21" t="s">
        <v>809</v>
      </c>
      <c r="K20" s="22" t="s">
        <v>808</v>
      </c>
      <c r="L20" s="60">
        <v>36953</v>
      </c>
      <c r="M20" s="23">
        <f t="shared" si="0"/>
        <v>200.6497737556561</v>
      </c>
    </row>
    <row r="21" spans="1:13" ht="13.2" x14ac:dyDescent="0.3">
      <c r="A21" s="20">
        <v>16</v>
      </c>
      <c r="B21" s="29" t="s">
        <v>413</v>
      </c>
      <c r="C21" s="30" t="s">
        <v>414</v>
      </c>
      <c r="D21" s="41" t="s">
        <v>359</v>
      </c>
      <c r="E21" s="40">
        <f t="shared" si="1"/>
        <v>9</v>
      </c>
      <c r="F21" s="36" t="s">
        <v>724</v>
      </c>
      <c r="G21" s="53" t="s">
        <v>784</v>
      </c>
      <c r="H21" s="56" t="str">
        <f t="shared" ca="1" si="2"/>
        <v>17YEARS,8MONTH,9DAYS,</v>
      </c>
      <c r="I21" s="58">
        <v>39295</v>
      </c>
      <c r="J21" s="21" t="s">
        <v>809</v>
      </c>
      <c r="K21" s="22" t="s">
        <v>808</v>
      </c>
      <c r="L21" s="60">
        <v>36896</v>
      </c>
      <c r="M21" s="23">
        <f t="shared" si="0"/>
        <v>200.3402714932127</v>
      </c>
    </row>
    <row r="22" spans="1:13" ht="13.2" x14ac:dyDescent="0.3">
      <c r="A22" s="20">
        <v>17</v>
      </c>
      <c r="B22" s="29" t="s">
        <v>415</v>
      </c>
      <c r="C22" s="30" t="s">
        <v>416</v>
      </c>
      <c r="D22" s="41" t="s">
        <v>359</v>
      </c>
      <c r="E22" s="40">
        <f t="shared" si="1"/>
        <v>6</v>
      </c>
      <c r="F22" s="36" t="s">
        <v>722</v>
      </c>
      <c r="G22" s="53" t="s">
        <v>784</v>
      </c>
      <c r="H22" s="56" t="str">
        <f t="shared" ca="1" si="2"/>
        <v>14YEARS,11MONTH,24DAYS,</v>
      </c>
      <c r="I22" s="58">
        <v>40285</v>
      </c>
      <c r="J22" s="21" t="s">
        <v>809</v>
      </c>
      <c r="K22" s="22" t="s">
        <v>808</v>
      </c>
      <c r="L22" s="60">
        <v>63379</v>
      </c>
      <c r="M22" s="23">
        <f t="shared" si="0"/>
        <v>344.13936651583708</v>
      </c>
    </row>
    <row r="23" spans="1:13" ht="13.2" x14ac:dyDescent="0.3">
      <c r="A23" s="20">
        <v>18</v>
      </c>
      <c r="B23" s="29" t="s">
        <v>417</v>
      </c>
      <c r="C23" s="30" t="s">
        <v>418</v>
      </c>
      <c r="D23" s="41" t="s">
        <v>359</v>
      </c>
      <c r="E23" s="40">
        <f t="shared" si="1"/>
        <v>9</v>
      </c>
      <c r="F23" s="36" t="s">
        <v>712</v>
      </c>
      <c r="G23" s="53" t="s">
        <v>785</v>
      </c>
      <c r="H23" s="56" t="str">
        <f t="shared" ca="1" si="2"/>
        <v>4YEARS,4MONTH,9DAYS,</v>
      </c>
      <c r="I23" s="58">
        <v>44166</v>
      </c>
      <c r="J23" s="21" t="s">
        <v>809</v>
      </c>
      <c r="K23" s="22" t="s">
        <v>808</v>
      </c>
      <c r="L23" s="60">
        <v>36640</v>
      </c>
      <c r="M23" s="23">
        <f t="shared" si="0"/>
        <v>198.9502262443439</v>
      </c>
    </row>
    <row r="24" spans="1:13" ht="13.2" x14ac:dyDescent="0.3">
      <c r="A24" s="20">
        <v>19</v>
      </c>
      <c r="B24" s="29" t="s">
        <v>419</v>
      </c>
      <c r="C24" s="30" t="s">
        <v>420</v>
      </c>
      <c r="D24" s="41" t="s">
        <v>359</v>
      </c>
      <c r="E24" s="40">
        <f t="shared" si="1"/>
        <v>9</v>
      </c>
      <c r="F24" s="36" t="s">
        <v>712</v>
      </c>
      <c r="G24" s="53" t="s">
        <v>785</v>
      </c>
      <c r="H24" s="56" t="str">
        <f t="shared" ca="1" si="2"/>
        <v>1YEARS,8MONTH,30DAYS,</v>
      </c>
      <c r="I24" s="58">
        <v>45118</v>
      </c>
      <c r="J24" s="21" t="s">
        <v>809</v>
      </c>
      <c r="K24" s="22" t="s">
        <v>808</v>
      </c>
      <c r="L24" s="60">
        <v>36544</v>
      </c>
      <c r="M24" s="23">
        <f t="shared" si="0"/>
        <v>198.42895927601811</v>
      </c>
    </row>
    <row r="25" spans="1:13" ht="13.2" x14ac:dyDescent="0.3">
      <c r="A25" s="20">
        <v>20</v>
      </c>
      <c r="B25" s="29" t="s">
        <v>421</v>
      </c>
      <c r="C25" s="30" t="s">
        <v>422</v>
      </c>
      <c r="D25" s="41" t="s">
        <v>359</v>
      </c>
      <c r="E25" s="40">
        <f t="shared" si="1"/>
        <v>9</v>
      </c>
      <c r="F25" s="36" t="s">
        <v>712</v>
      </c>
      <c r="G25" s="53" t="s">
        <v>785</v>
      </c>
      <c r="H25" s="56" t="str">
        <f t="shared" ca="1" si="2"/>
        <v>2YEARS,10MONTH,25DAYS,</v>
      </c>
      <c r="I25" s="58">
        <v>44697</v>
      </c>
      <c r="J25" s="21" t="s">
        <v>809</v>
      </c>
      <c r="K25" s="22" t="s">
        <v>808</v>
      </c>
      <c r="L25" s="60">
        <v>36540</v>
      </c>
      <c r="M25" s="23">
        <f t="shared" si="0"/>
        <v>198.4072398190045</v>
      </c>
    </row>
    <row r="26" spans="1:13" ht="13.2" x14ac:dyDescent="0.3">
      <c r="A26" s="20">
        <v>21</v>
      </c>
      <c r="B26" s="29" t="s">
        <v>423</v>
      </c>
      <c r="C26" s="30" t="s">
        <v>424</v>
      </c>
      <c r="D26" s="41" t="s">
        <v>359</v>
      </c>
      <c r="E26" s="40">
        <f t="shared" si="1"/>
        <v>9</v>
      </c>
      <c r="F26" s="36" t="s">
        <v>725</v>
      </c>
      <c r="G26" s="53" t="s">
        <v>786</v>
      </c>
      <c r="H26" s="56" t="str">
        <f t="shared" ca="1" si="2"/>
        <v>24YEARS,9MONTH,0DAYS,</v>
      </c>
      <c r="I26" s="58">
        <v>36717</v>
      </c>
      <c r="J26" s="21" t="s">
        <v>809</v>
      </c>
      <c r="K26" s="22" t="s">
        <v>808</v>
      </c>
      <c r="L26" s="60">
        <v>37256</v>
      </c>
      <c r="M26" s="23">
        <f t="shared" si="0"/>
        <v>202.29502262443438</v>
      </c>
    </row>
    <row r="27" spans="1:13" ht="13.2" x14ac:dyDescent="0.3">
      <c r="A27" s="20">
        <v>22</v>
      </c>
      <c r="B27" s="29" t="s">
        <v>425</v>
      </c>
      <c r="C27" s="30" t="s">
        <v>426</v>
      </c>
      <c r="D27" s="41" t="s">
        <v>359</v>
      </c>
      <c r="E27" s="40">
        <f t="shared" si="1"/>
        <v>8</v>
      </c>
      <c r="F27" s="36" t="s">
        <v>726</v>
      </c>
      <c r="G27" s="53" t="s">
        <v>786</v>
      </c>
      <c r="H27" s="56" t="str">
        <f t="shared" ca="1" si="2"/>
        <v>15YEARS,2MONTH,9DAYS,</v>
      </c>
      <c r="I27" s="58">
        <v>40210</v>
      </c>
      <c r="J27" s="21" t="s">
        <v>809</v>
      </c>
      <c r="K27" s="22" t="s">
        <v>808</v>
      </c>
      <c r="L27" s="60">
        <v>41086</v>
      </c>
      <c r="M27" s="23">
        <f t="shared" si="0"/>
        <v>223.09140271493212</v>
      </c>
    </row>
    <row r="28" spans="1:13" ht="13.2" x14ac:dyDescent="0.3">
      <c r="A28" s="20">
        <v>23</v>
      </c>
      <c r="B28" s="29" t="s">
        <v>427</v>
      </c>
      <c r="C28" s="30" t="s">
        <v>428</v>
      </c>
      <c r="D28" s="41" t="s">
        <v>359</v>
      </c>
      <c r="E28" s="40">
        <f t="shared" si="1"/>
        <v>9</v>
      </c>
      <c r="F28" s="36" t="s">
        <v>727</v>
      </c>
      <c r="G28" s="53" t="s">
        <v>786</v>
      </c>
      <c r="H28" s="56" t="str">
        <f t="shared" ca="1" si="2"/>
        <v>6YEARS,11MONTH,23DAYS,</v>
      </c>
      <c r="I28" s="58">
        <v>43208</v>
      </c>
      <c r="J28" s="21" t="s">
        <v>809</v>
      </c>
      <c r="K28" s="22" t="s">
        <v>808</v>
      </c>
      <c r="L28" s="60">
        <v>38003</v>
      </c>
      <c r="M28" s="23">
        <f t="shared" si="0"/>
        <v>206.35113122171944</v>
      </c>
    </row>
    <row r="29" spans="1:13" ht="13.2" x14ac:dyDescent="0.3">
      <c r="A29" s="20">
        <v>24</v>
      </c>
      <c r="B29" s="29" t="s">
        <v>429</v>
      </c>
      <c r="C29" s="30" t="s">
        <v>430</v>
      </c>
      <c r="D29" s="41" t="s">
        <v>359</v>
      </c>
      <c r="E29" s="40">
        <f t="shared" si="1"/>
        <v>9</v>
      </c>
      <c r="F29" s="36" t="s">
        <v>728</v>
      </c>
      <c r="G29" s="53" t="s">
        <v>786</v>
      </c>
      <c r="H29" s="56" t="str">
        <f t="shared" ca="1" si="2"/>
        <v>3YEARS,10MONTH,8DAYS,</v>
      </c>
      <c r="I29" s="58">
        <v>44349</v>
      </c>
      <c r="J29" s="21" t="s">
        <v>809</v>
      </c>
      <c r="K29" s="22" t="s">
        <v>808</v>
      </c>
      <c r="L29" s="60">
        <v>36544</v>
      </c>
      <c r="M29" s="23">
        <f t="shared" si="0"/>
        <v>198.42895927601811</v>
      </c>
    </row>
    <row r="30" spans="1:13" ht="13.2" x14ac:dyDescent="0.3">
      <c r="A30" s="20">
        <v>25</v>
      </c>
      <c r="B30" s="29" t="s">
        <v>431</v>
      </c>
      <c r="C30" s="30" t="s">
        <v>432</v>
      </c>
      <c r="D30" s="41" t="s">
        <v>359</v>
      </c>
      <c r="E30" s="40">
        <f t="shared" si="1"/>
        <v>9</v>
      </c>
      <c r="F30" s="36" t="s">
        <v>728</v>
      </c>
      <c r="G30" s="53" t="s">
        <v>786</v>
      </c>
      <c r="H30" s="56" t="str">
        <f t="shared" ca="1" si="2"/>
        <v>3YEARS,4MONTH,22DAYS,</v>
      </c>
      <c r="I30" s="58">
        <v>44519</v>
      </c>
      <c r="J30" s="21" t="s">
        <v>809</v>
      </c>
      <c r="K30" s="22" t="s">
        <v>808</v>
      </c>
      <c r="L30" s="60">
        <v>36544</v>
      </c>
      <c r="M30" s="23">
        <f t="shared" si="0"/>
        <v>198.42895927601811</v>
      </c>
    </row>
    <row r="31" spans="1:13" ht="13.2" x14ac:dyDescent="0.3">
      <c r="A31" s="20">
        <v>26</v>
      </c>
      <c r="B31" s="29" t="s">
        <v>433</v>
      </c>
      <c r="C31" s="30" t="s">
        <v>434</v>
      </c>
      <c r="D31" s="41" t="s">
        <v>359</v>
      </c>
      <c r="E31" s="40">
        <f t="shared" si="1"/>
        <v>9</v>
      </c>
      <c r="F31" s="36" t="s">
        <v>728</v>
      </c>
      <c r="G31" s="53" t="s">
        <v>786</v>
      </c>
      <c r="H31" s="56" t="str">
        <f t="shared" ca="1" si="2"/>
        <v>2YEARS,1MONTH,9DAYS,</v>
      </c>
      <c r="I31" s="58">
        <v>44986</v>
      </c>
      <c r="J31" s="21" t="s">
        <v>809</v>
      </c>
      <c r="K31" s="22" t="s">
        <v>808</v>
      </c>
      <c r="L31" s="60">
        <v>36475</v>
      </c>
      <c r="M31" s="23">
        <f t="shared" si="0"/>
        <v>198.05429864253392</v>
      </c>
    </row>
    <row r="32" spans="1:13" ht="13.2" x14ac:dyDescent="0.3">
      <c r="A32" s="20">
        <v>27</v>
      </c>
      <c r="B32" s="29" t="s">
        <v>435</v>
      </c>
      <c r="C32" s="30" t="s">
        <v>436</v>
      </c>
      <c r="D32" s="41" t="s">
        <v>359</v>
      </c>
      <c r="E32" s="40">
        <f t="shared" si="1"/>
        <v>8</v>
      </c>
      <c r="F32" s="36" t="s">
        <v>712</v>
      </c>
      <c r="G32" s="53" t="s">
        <v>787</v>
      </c>
      <c r="H32" s="56" t="str">
        <f t="shared" ca="1" si="2"/>
        <v>4YEARS,0MONTH,26DAYS,</v>
      </c>
      <c r="I32" s="58">
        <v>44270</v>
      </c>
      <c r="J32" s="21" t="s">
        <v>809</v>
      </c>
      <c r="K32" s="22" t="s">
        <v>808</v>
      </c>
      <c r="L32" s="60">
        <v>43094</v>
      </c>
      <c r="M32" s="23">
        <f t="shared" si="0"/>
        <v>233.99457013574661</v>
      </c>
    </row>
    <row r="33" spans="1:13" ht="13.2" x14ac:dyDescent="0.3">
      <c r="A33" s="20">
        <v>28</v>
      </c>
      <c r="B33" s="29" t="s">
        <v>437</v>
      </c>
      <c r="C33" s="30" t="s">
        <v>438</v>
      </c>
      <c r="D33" s="41" t="s">
        <v>359</v>
      </c>
      <c r="E33" s="40">
        <f t="shared" si="1"/>
        <v>8</v>
      </c>
      <c r="F33" s="36" t="s">
        <v>729</v>
      </c>
      <c r="G33" s="53" t="s">
        <v>787</v>
      </c>
      <c r="H33" s="56" t="str">
        <f t="shared" ca="1" si="2"/>
        <v>1YEARS,9MONTH,5DAYS,</v>
      </c>
      <c r="I33" s="58">
        <v>45112</v>
      </c>
      <c r="J33" s="21" t="s">
        <v>809</v>
      </c>
      <c r="K33" s="22" t="s">
        <v>808</v>
      </c>
      <c r="L33" s="60">
        <v>43840</v>
      </c>
      <c r="M33" s="23">
        <f t="shared" si="0"/>
        <v>238.04524886877826</v>
      </c>
    </row>
    <row r="34" spans="1:13" ht="13.2" x14ac:dyDescent="0.3">
      <c r="A34" s="20">
        <v>29</v>
      </c>
      <c r="B34" s="29" t="s">
        <v>439</v>
      </c>
      <c r="C34" s="30" t="s">
        <v>440</v>
      </c>
      <c r="D34" s="41" t="s">
        <v>359</v>
      </c>
      <c r="E34" s="40">
        <f t="shared" si="1"/>
        <v>9</v>
      </c>
      <c r="F34" s="36" t="s">
        <v>730</v>
      </c>
      <c r="G34" s="53" t="s">
        <v>787</v>
      </c>
      <c r="H34" s="56" t="str">
        <f t="shared" ca="1" si="2"/>
        <v>0YEARS,11MONTH,21DAYS,</v>
      </c>
      <c r="I34" s="58">
        <v>45402</v>
      </c>
      <c r="J34" s="21" t="s">
        <v>809</v>
      </c>
      <c r="K34" s="22" t="s">
        <v>808</v>
      </c>
      <c r="L34" s="60">
        <v>35000</v>
      </c>
      <c r="M34" s="23">
        <f t="shared" si="0"/>
        <v>190.04524886877829</v>
      </c>
    </row>
    <row r="35" spans="1:13" ht="13.2" x14ac:dyDescent="0.3">
      <c r="A35" s="20">
        <v>30</v>
      </c>
      <c r="B35" s="29" t="s">
        <v>441</v>
      </c>
      <c r="C35" s="30" t="s">
        <v>442</v>
      </c>
      <c r="D35" s="41" t="s">
        <v>359</v>
      </c>
      <c r="E35" s="40">
        <f t="shared" si="1"/>
        <v>9</v>
      </c>
      <c r="F35" s="36" t="s">
        <v>730</v>
      </c>
      <c r="G35" s="53" t="s">
        <v>787</v>
      </c>
      <c r="H35" s="56" t="str">
        <f t="shared" ca="1" si="2"/>
        <v>0YEARS,11MONTH,8DAYS,</v>
      </c>
      <c r="I35" s="58">
        <v>45414</v>
      </c>
      <c r="J35" s="21" t="s">
        <v>809</v>
      </c>
      <c r="K35" s="22" t="s">
        <v>808</v>
      </c>
      <c r="L35" s="60">
        <v>35000</v>
      </c>
      <c r="M35" s="23">
        <f t="shared" si="0"/>
        <v>190.04524886877829</v>
      </c>
    </row>
    <row r="36" spans="1:13" ht="13.2" x14ac:dyDescent="0.3">
      <c r="A36" s="20">
        <v>31</v>
      </c>
      <c r="B36" s="29" t="s">
        <v>443</v>
      </c>
      <c r="C36" s="30" t="s">
        <v>444</v>
      </c>
      <c r="D36" s="41" t="s">
        <v>359</v>
      </c>
      <c r="E36" s="40">
        <f t="shared" si="1"/>
        <v>9</v>
      </c>
      <c r="F36" s="36" t="s">
        <v>729</v>
      </c>
      <c r="G36" s="53" t="s">
        <v>787</v>
      </c>
      <c r="H36" s="56" t="str">
        <f t="shared" ca="1" si="2"/>
        <v>0YEARS,10MONTH,9DAYS,</v>
      </c>
      <c r="I36" s="58">
        <v>45444</v>
      </c>
      <c r="J36" s="21" t="s">
        <v>809</v>
      </c>
      <c r="K36" s="22" t="s">
        <v>808</v>
      </c>
      <c r="L36" s="60">
        <v>35000</v>
      </c>
      <c r="M36" s="23">
        <f t="shared" si="0"/>
        <v>190.04524886877829</v>
      </c>
    </row>
    <row r="37" spans="1:13" ht="13.2" x14ac:dyDescent="0.3">
      <c r="A37" s="20">
        <v>32</v>
      </c>
      <c r="B37" s="29" t="s">
        <v>445</v>
      </c>
      <c r="C37" s="30" t="s">
        <v>446</v>
      </c>
      <c r="D37" s="41" t="s">
        <v>359</v>
      </c>
      <c r="E37" s="40">
        <f t="shared" si="1"/>
        <v>8</v>
      </c>
      <c r="F37" s="36" t="s">
        <v>730</v>
      </c>
      <c r="G37" s="53" t="s">
        <v>787</v>
      </c>
      <c r="H37" s="56" t="str">
        <f t="shared" ca="1" si="2"/>
        <v>6YEARS,2MONTH,9DAYS,</v>
      </c>
      <c r="I37" s="58">
        <v>43497</v>
      </c>
      <c r="J37" s="21" t="s">
        <v>809</v>
      </c>
      <c r="K37" s="22" t="s">
        <v>808</v>
      </c>
      <c r="L37" s="60">
        <v>40786</v>
      </c>
      <c r="M37" s="23">
        <f t="shared" si="0"/>
        <v>221.46244343891402</v>
      </c>
    </row>
    <row r="38" spans="1:13" ht="13.2" x14ac:dyDescent="0.3">
      <c r="A38" s="20">
        <v>33</v>
      </c>
      <c r="B38" s="29" t="s">
        <v>447</v>
      </c>
      <c r="C38" s="30" t="s">
        <v>448</v>
      </c>
      <c r="D38" s="41" t="s">
        <v>359</v>
      </c>
      <c r="E38" s="40">
        <f t="shared" si="1"/>
        <v>6</v>
      </c>
      <c r="F38" s="36" t="s">
        <v>731</v>
      </c>
      <c r="G38" s="53" t="s">
        <v>788</v>
      </c>
      <c r="H38" s="56" t="str">
        <f t="shared" ca="1" si="2"/>
        <v>34YEARS,2MONTH,21DAYS,</v>
      </c>
      <c r="I38" s="58">
        <v>33258</v>
      </c>
      <c r="J38" s="21" t="s">
        <v>809</v>
      </c>
      <c r="K38" s="22" t="s">
        <v>808</v>
      </c>
      <c r="L38" s="60">
        <v>67958</v>
      </c>
      <c r="M38" s="23">
        <f t="shared" si="0"/>
        <v>369.00271493212671</v>
      </c>
    </row>
    <row r="39" spans="1:13" ht="13.2" x14ac:dyDescent="0.3">
      <c r="A39" s="20">
        <v>34</v>
      </c>
      <c r="B39" s="29" t="s">
        <v>449</v>
      </c>
      <c r="C39" s="30" t="s">
        <v>450</v>
      </c>
      <c r="D39" s="41" t="s">
        <v>360</v>
      </c>
      <c r="E39" s="40">
        <f t="shared" si="1"/>
        <v>9</v>
      </c>
      <c r="F39" s="36" t="s">
        <v>724</v>
      </c>
      <c r="G39" s="53" t="s">
        <v>788</v>
      </c>
      <c r="H39" s="56" t="str">
        <f t="shared" ca="1" si="2"/>
        <v>52YEARS,5MONTH,25DAYS,</v>
      </c>
      <c r="I39" s="58">
        <v>26588</v>
      </c>
      <c r="J39" s="21" t="s">
        <v>809</v>
      </c>
      <c r="K39" s="22" t="s">
        <v>808</v>
      </c>
      <c r="L39" s="60">
        <v>36544</v>
      </c>
      <c r="M39" s="23">
        <f t="shared" si="0"/>
        <v>198.42895927601811</v>
      </c>
    </row>
    <row r="40" spans="1:13" ht="13.2" x14ac:dyDescent="0.3">
      <c r="A40" s="20">
        <v>35</v>
      </c>
      <c r="B40" s="29" t="s">
        <v>451</v>
      </c>
      <c r="C40" s="30" t="s">
        <v>452</v>
      </c>
      <c r="D40" s="41" t="s">
        <v>359</v>
      </c>
      <c r="E40" s="40">
        <f t="shared" si="1"/>
        <v>9</v>
      </c>
      <c r="F40" s="36" t="s">
        <v>732</v>
      </c>
      <c r="G40" s="53" t="s">
        <v>789</v>
      </c>
      <c r="H40" s="56" t="str">
        <f t="shared" ca="1" si="2"/>
        <v>7YEARS,6MONTH,8DAYS,</v>
      </c>
      <c r="I40" s="58">
        <v>43010</v>
      </c>
      <c r="J40" s="21" t="s">
        <v>809</v>
      </c>
      <c r="K40" s="22" t="s">
        <v>808</v>
      </c>
      <c r="L40" s="60">
        <v>36544</v>
      </c>
      <c r="M40" s="23">
        <f t="shared" si="0"/>
        <v>198.42895927601811</v>
      </c>
    </row>
    <row r="41" spans="1:13" ht="13.2" x14ac:dyDescent="0.3">
      <c r="A41" s="20">
        <v>36</v>
      </c>
      <c r="B41" s="29" t="s">
        <v>453</v>
      </c>
      <c r="C41" s="30" t="s">
        <v>454</v>
      </c>
      <c r="D41" s="41" t="s">
        <v>359</v>
      </c>
      <c r="E41" s="40">
        <f t="shared" si="1"/>
        <v>9</v>
      </c>
      <c r="F41" s="36" t="s">
        <v>733</v>
      </c>
      <c r="G41" s="53" t="s">
        <v>790</v>
      </c>
      <c r="H41" s="56" t="str">
        <f t="shared" ca="1" si="2"/>
        <v>15YEARS,0MONTH,1DAYS,</v>
      </c>
      <c r="I41" s="58">
        <v>40277</v>
      </c>
      <c r="J41" s="21" t="s">
        <v>809</v>
      </c>
      <c r="K41" s="22" t="s">
        <v>808</v>
      </c>
      <c r="L41" s="60">
        <v>36544</v>
      </c>
      <c r="M41" s="23">
        <f t="shared" si="0"/>
        <v>198.42895927601811</v>
      </c>
    </row>
    <row r="42" spans="1:13" ht="13.2" x14ac:dyDescent="0.3">
      <c r="A42" s="20">
        <v>37</v>
      </c>
      <c r="B42" s="29" t="s">
        <v>455</v>
      </c>
      <c r="C42" s="30" t="s">
        <v>456</v>
      </c>
      <c r="D42" s="41" t="s">
        <v>359</v>
      </c>
      <c r="E42" s="40">
        <f t="shared" si="1"/>
        <v>9</v>
      </c>
      <c r="F42" s="36" t="s">
        <v>712</v>
      </c>
      <c r="G42" s="53" t="s">
        <v>790</v>
      </c>
      <c r="H42" s="56" t="str">
        <f t="shared" ca="1" si="2"/>
        <v>9YEARS,11MONTH,8DAYS,</v>
      </c>
      <c r="I42" s="58">
        <v>42126</v>
      </c>
      <c r="J42" s="21" t="s">
        <v>809</v>
      </c>
      <c r="K42" s="22" t="s">
        <v>808</v>
      </c>
      <c r="L42" s="60">
        <v>36544</v>
      </c>
      <c r="M42" s="23">
        <f t="shared" si="0"/>
        <v>198.42895927601811</v>
      </c>
    </row>
    <row r="43" spans="1:13" ht="13.2" x14ac:dyDescent="0.3">
      <c r="A43" s="20">
        <v>38</v>
      </c>
      <c r="B43" s="29" t="s">
        <v>457</v>
      </c>
      <c r="C43" s="30" t="s">
        <v>458</v>
      </c>
      <c r="D43" s="41" t="s">
        <v>359</v>
      </c>
      <c r="E43" s="40">
        <f t="shared" si="1"/>
        <v>9</v>
      </c>
      <c r="F43" s="36" t="s">
        <v>712</v>
      </c>
      <c r="G43" s="53" t="s">
        <v>790</v>
      </c>
      <c r="H43" s="56" t="str">
        <f t="shared" ca="1" si="2"/>
        <v>3YEARS,5MONTH,8DAYS,</v>
      </c>
      <c r="I43" s="58">
        <v>44502</v>
      </c>
      <c r="J43" s="21" t="s">
        <v>809</v>
      </c>
      <c r="K43" s="22" t="s">
        <v>808</v>
      </c>
      <c r="L43" s="60">
        <v>36544</v>
      </c>
      <c r="M43" s="23">
        <f t="shared" si="0"/>
        <v>198.42895927601811</v>
      </c>
    </row>
    <row r="44" spans="1:13" ht="13.2" x14ac:dyDescent="0.3">
      <c r="A44" s="20">
        <v>39</v>
      </c>
      <c r="B44" s="29" t="s">
        <v>459</v>
      </c>
      <c r="C44" s="30" t="s">
        <v>460</v>
      </c>
      <c r="D44" s="41" t="s">
        <v>359</v>
      </c>
      <c r="E44" s="40">
        <f t="shared" si="1"/>
        <v>9</v>
      </c>
      <c r="F44" s="36" t="s">
        <v>722</v>
      </c>
      <c r="G44" s="53" t="s">
        <v>791</v>
      </c>
      <c r="H44" s="56" t="str">
        <f t="shared" ca="1" si="2"/>
        <v>9YEARS,8MONTH,6DAYS,</v>
      </c>
      <c r="I44" s="58">
        <v>42220</v>
      </c>
      <c r="J44" s="21" t="s">
        <v>809</v>
      </c>
      <c r="K44" s="22" t="s">
        <v>808</v>
      </c>
      <c r="L44" s="60">
        <v>36544</v>
      </c>
      <c r="M44" s="23">
        <f t="shared" si="0"/>
        <v>198.42895927601811</v>
      </c>
    </row>
    <row r="45" spans="1:13" ht="13.2" x14ac:dyDescent="0.3">
      <c r="A45" s="20">
        <v>40</v>
      </c>
      <c r="B45" s="29" t="s">
        <v>461</v>
      </c>
      <c r="C45" s="30" t="s">
        <v>462</v>
      </c>
      <c r="D45" s="41" t="s">
        <v>359</v>
      </c>
      <c r="E45" s="40">
        <f t="shared" si="1"/>
        <v>9</v>
      </c>
      <c r="F45" s="36" t="s">
        <v>712</v>
      </c>
      <c r="G45" s="53" t="s">
        <v>792</v>
      </c>
      <c r="H45" s="56" t="str">
        <f t="shared" ca="1" si="2"/>
        <v>12YEARS,3MONTH,2DAYS,</v>
      </c>
      <c r="I45" s="58">
        <v>41282</v>
      </c>
      <c r="J45" s="21" t="s">
        <v>809</v>
      </c>
      <c r="K45" s="22" t="s">
        <v>808</v>
      </c>
      <c r="L45" s="60">
        <v>36636</v>
      </c>
      <c r="M45" s="23">
        <f t="shared" si="0"/>
        <v>198.92850678733032</v>
      </c>
    </row>
    <row r="46" spans="1:13" ht="13.2" x14ac:dyDescent="0.3">
      <c r="A46" s="20">
        <v>41</v>
      </c>
      <c r="B46" s="29" t="s">
        <v>463</v>
      </c>
      <c r="C46" s="30" t="s">
        <v>464</v>
      </c>
      <c r="D46" s="41" t="s">
        <v>359</v>
      </c>
      <c r="E46" s="40">
        <f t="shared" si="1"/>
        <v>8</v>
      </c>
      <c r="F46" s="36" t="s">
        <v>734</v>
      </c>
      <c r="G46" s="53" t="s">
        <v>793</v>
      </c>
      <c r="H46" s="56" t="str">
        <f t="shared" ca="1" si="2"/>
        <v>4YEARS,1MONTH,2DAYS,</v>
      </c>
      <c r="I46" s="58">
        <v>44263</v>
      </c>
      <c r="J46" s="21" t="s">
        <v>809</v>
      </c>
      <c r="K46" s="22" t="s">
        <v>808</v>
      </c>
      <c r="L46" s="60">
        <v>44004</v>
      </c>
      <c r="M46" s="23">
        <f t="shared" si="0"/>
        <v>238.93574660633485</v>
      </c>
    </row>
    <row r="47" spans="1:13" ht="13.2" x14ac:dyDescent="0.3">
      <c r="A47" s="20">
        <v>42</v>
      </c>
      <c r="B47" s="29" t="s">
        <v>465</v>
      </c>
      <c r="C47" s="30" t="s">
        <v>466</v>
      </c>
      <c r="D47" s="41" t="s">
        <v>359</v>
      </c>
      <c r="E47" s="40">
        <f t="shared" si="1"/>
        <v>8</v>
      </c>
      <c r="F47" s="36" t="s">
        <v>735</v>
      </c>
      <c r="G47" s="53" t="s">
        <v>793</v>
      </c>
      <c r="H47" s="56" t="str">
        <f t="shared" ca="1" si="2"/>
        <v>3YEARS,10MONTH,1DAYS,</v>
      </c>
      <c r="I47" s="58">
        <v>44356</v>
      </c>
      <c r="J47" s="21" t="s">
        <v>809</v>
      </c>
      <c r="K47" s="22" t="s">
        <v>808</v>
      </c>
      <c r="L47" s="60">
        <v>46755</v>
      </c>
      <c r="M47" s="23">
        <f t="shared" si="0"/>
        <v>253.87330316742083</v>
      </c>
    </row>
    <row r="48" spans="1:13" ht="13.2" x14ac:dyDescent="0.3">
      <c r="A48" s="20">
        <v>43</v>
      </c>
      <c r="B48" s="29" t="s">
        <v>467</v>
      </c>
      <c r="C48" s="30" t="s">
        <v>468</v>
      </c>
      <c r="D48" s="41" t="s">
        <v>359</v>
      </c>
      <c r="E48" s="40">
        <f t="shared" si="1"/>
        <v>5</v>
      </c>
      <c r="F48" s="36" t="s">
        <v>736</v>
      </c>
      <c r="G48" s="53" t="s">
        <v>793</v>
      </c>
      <c r="H48" s="56" t="str">
        <f t="shared" ca="1" si="2"/>
        <v>1YEARS,10MONTH,9DAYS,</v>
      </c>
      <c r="I48" s="58">
        <v>45078</v>
      </c>
      <c r="J48" s="21" t="s">
        <v>809</v>
      </c>
      <c r="K48" s="22" t="s">
        <v>808</v>
      </c>
      <c r="L48" s="60">
        <v>71240</v>
      </c>
      <c r="M48" s="23">
        <f t="shared" si="0"/>
        <v>386.8235294117647</v>
      </c>
    </row>
    <row r="49" spans="1:13" ht="13.2" x14ac:dyDescent="0.3">
      <c r="A49" s="20">
        <v>44</v>
      </c>
      <c r="B49" s="29" t="s">
        <v>469</v>
      </c>
      <c r="C49" s="30" t="s">
        <v>470</v>
      </c>
      <c r="D49" s="41" t="s">
        <v>359</v>
      </c>
      <c r="E49" s="40">
        <f t="shared" si="1"/>
        <v>8</v>
      </c>
      <c r="F49" s="36" t="s">
        <v>734</v>
      </c>
      <c r="G49" s="53" t="s">
        <v>793</v>
      </c>
      <c r="H49" s="56" t="str">
        <f t="shared" ca="1" si="2"/>
        <v>0YEARS,8MONTH,18DAYS,</v>
      </c>
      <c r="I49" s="58">
        <v>45496</v>
      </c>
      <c r="J49" s="21" t="s">
        <v>809</v>
      </c>
      <c r="K49" s="22" t="s">
        <v>808</v>
      </c>
      <c r="L49" s="60">
        <v>45000</v>
      </c>
      <c r="M49" s="23">
        <f t="shared" si="0"/>
        <v>244.34389140271495</v>
      </c>
    </row>
    <row r="50" spans="1:13" ht="13.2" x14ac:dyDescent="0.3">
      <c r="A50" s="20">
        <v>45</v>
      </c>
      <c r="B50" s="29" t="s">
        <v>471</v>
      </c>
      <c r="C50" s="30" t="s">
        <v>472</v>
      </c>
      <c r="D50" s="41" t="s">
        <v>359</v>
      </c>
      <c r="E50" s="40">
        <f t="shared" si="1"/>
        <v>8</v>
      </c>
      <c r="F50" s="36" t="s">
        <v>734</v>
      </c>
      <c r="G50" s="53" t="s">
        <v>793</v>
      </c>
      <c r="H50" s="56" t="str">
        <f t="shared" ca="1" si="2"/>
        <v>0YEARS,7MONTH,25DAYS,</v>
      </c>
      <c r="I50" s="58">
        <v>45520</v>
      </c>
      <c r="J50" s="21" t="s">
        <v>809</v>
      </c>
      <c r="K50" s="22" t="s">
        <v>808</v>
      </c>
      <c r="L50" s="60">
        <v>45000</v>
      </c>
      <c r="M50" s="23">
        <f t="shared" si="0"/>
        <v>244.34389140271495</v>
      </c>
    </row>
    <row r="51" spans="1:13" ht="13.2" x14ac:dyDescent="0.3">
      <c r="A51" s="20">
        <v>46</v>
      </c>
      <c r="B51" s="29" t="s">
        <v>473</v>
      </c>
      <c r="C51" s="30" t="s">
        <v>474</v>
      </c>
      <c r="D51" s="41" t="s">
        <v>359</v>
      </c>
      <c r="E51" s="40">
        <f t="shared" si="1"/>
        <v>7</v>
      </c>
      <c r="F51" s="36" t="s">
        <v>734</v>
      </c>
      <c r="G51" s="53" t="s">
        <v>793</v>
      </c>
      <c r="H51" s="56" t="str">
        <f t="shared" ca="1" si="2"/>
        <v>0YEARS,7MONTH,1DAYS,</v>
      </c>
      <c r="I51" s="58">
        <v>45544</v>
      </c>
      <c r="J51" s="21" t="s">
        <v>809</v>
      </c>
      <c r="K51" s="22" t="s">
        <v>808</v>
      </c>
      <c r="L51" s="60">
        <v>55000</v>
      </c>
      <c r="M51" s="23">
        <f t="shared" si="0"/>
        <v>298.64253393665155</v>
      </c>
    </row>
    <row r="52" spans="1:13" ht="13.2" x14ac:dyDescent="0.3">
      <c r="A52" s="20">
        <v>47</v>
      </c>
      <c r="B52" s="29" t="s">
        <v>475</v>
      </c>
      <c r="C52" s="30" t="s">
        <v>476</v>
      </c>
      <c r="D52" s="41" t="s">
        <v>359</v>
      </c>
      <c r="E52" s="40">
        <f t="shared" si="1"/>
        <v>8</v>
      </c>
      <c r="F52" s="36" t="s">
        <v>734</v>
      </c>
      <c r="G52" s="53" t="s">
        <v>793</v>
      </c>
      <c r="H52" s="56" t="str">
        <f t="shared" ca="1" si="2"/>
        <v>0YEARS,7MONTH,1DAYS,</v>
      </c>
      <c r="I52" s="58">
        <v>45544</v>
      </c>
      <c r="J52" s="21" t="s">
        <v>809</v>
      </c>
      <c r="K52" s="22" t="s">
        <v>808</v>
      </c>
      <c r="L52" s="60">
        <v>43000</v>
      </c>
      <c r="M52" s="23">
        <f t="shared" si="0"/>
        <v>233.48416289592762</v>
      </c>
    </row>
    <row r="53" spans="1:13" ht="13.2" x14ac:dyDescent="0.3">
      <c r="A53" s="20">
        <v>48</v>
      </c>
      <c r="B53" s="29" t="s">
        <v>477</v>
      </c>
      <c r="C53" s="30" t="s">
        <v>478</v>
      </c>
      <c r="D53" s="41" t="s">
        <v>359</v>
      </c>
      <c r="E53" s="40">
        <f t="shared" si="1"/>
        <v>9</v>
      </c>
      <c r="F53" s="36" t="s">
        <v>722</v>
      </c>
      <c r="G53" s="53" t="s">
        <v>794</v>
      </c>
      <c r="H53" s="56" t="str">
        <f t="shared" ca="1" si="2"/>
        <v>11YEARS,0MONTH,27DAYS,</v>
      </c>
      <c r="I53" s="58">
        <v>41712</v>
      </c>
      <c r="J53" s="21" t="s">
        <v>809</v>
      </c>
      <c r="K53" s="22" t="s">
        <v>808</v>
      </c>
      <c r="L53" s="60">
        <v>38317</v>
      </c>
      <c r="M53" s="23">
        <f t="shared" si="0"/>
        <v>208.05610859728506</v>
      </c>
    </row>
    <row r="54" spans="1:13" ht="13.2" x14ac:dyDescent="0.3">
      <c r="A54" s="20">
        <v>49</v>
      </c>
      <c r="B54" s="29" t="s">
        <v>479</v>
      </c>
      <c r="C54" s="30" t="s">
        <v>480</v>
      </c>
      <c r="D54" s="41" t="s">
        <v>359</v>
      </c>
      <c r="E54" s="40">
        <f t="shared" si="1"/>
        <v>9</v>
      </c>
      <c r="F54" s="36" t="s">
        <v>737</v>
      </c>
      <c r="G54" s="53" t="s">
        <v>794</v>
      </c>
      <c r="H54" s="56" t="str">
        <f t="shared" ca="1" si="2"/>
        <v>2YEARS,10MONTH,17DAYS,</v>
      </c>
      <c r="I54" s="58">
        <v>44705</v>
      </c>
      <c r="J54" s="21" t="s">
        <v>809</v>
      </c>
      <c r="K54" s="22" t="s">
        <v>808</v>
      </c>
      <c r="L54" s="60">
        <v>36544</v>
      </c>
      <c r="M54" s="23">
        <f t="shared" si="0"/>
        <v>198.42895927601811</v>
      </c>
    </row>
    <row r="55" spans="1:13" ht="13.2" x14ac:dyDescent="0.3">
      <c r="A55" s="20">
        <v>50</v>
      </c>
      <c r="B55" s="29" t="s">
        <v>481</v>
      </c>
      <c r="C55" s="30" t="s">
        <v>482</v>
      </c>
      <c r="D55" s="41" t="s">
        <v>359</v>
      </c>
      <c r="E55" s="40">
        <f t="shared" si="1"/>
        <v>9</v>
      </c>
      <c r="F55" s="36" t="s">
        <v>738</v>
      </c>
      <c r="G55" s="53" t="s">
        <v>794</v>
      </c>
      <c r="H55" s="56" t="str">
        <f t="shared" ca="1" si="2"/>
        <v>3YEARS,10MONTH,8DAYS,</v>
      </c>
      <c r="I55" s="58">
        <v>44349</v>
      </c>
      <c r="J55" s="21" t="s">
        <v>809</v>
      </c>
      <c r="K55" s="22" t="s">
        <v>808</v>
      </c>
      <c r="L55" s="60">
        <v>36544</v>
      </c>
      <c r="M55" s="23">
        <f t="shared" si="0"/>
        <v>198.42895927601811</v>
      </c>
    </row>
    <row r="56" spans="1:13" ht="13.2" x14ac:dyDescent="0.3">
      <c r="A56" s="20">
        <v>51</v>
      </c>
      <c r="B56" s="29" t="s">
        <v>483</v>
      </c>
      <c r="C56" s="30" t="s">
        <v>484</v>
      </c>
      <c r="D56" s="41" t="s">
        <v>359</v>
      </c>
      <c r="E56" s="40">
        <f t="shared" si="1"/>
        <v>2</v>
      </c>
      <c r="F56" s="36" t="s">
        <v>739</v>
      </c>
      <c r="G56" s="53" t="s">
        <v>795</v>
      </c>
      <c r="H56" s="56" t="str">
        <f t="shared" ca="1" si="2"/>
        <v>4YEARS,9MONTH,4DAYS,</v>
      </c>
      <c r="I56" s="58">
        <v>44018</v>
      </c>
      <c r="J56" s="21" t="s">
        <v>809</v>
      </c>
      <c r="K56" s="22" t="s">
        <v>808</v>
      </c>
      <c r="L56" s="60">
        <v>100003</v>
      </c>
      <c r="M56" s="23">
        <f t="shared" si="0"/>
        <v>543.00271493212665</v>
      </c>
    </row>
    <row r="57" spans="1:13" ht="13.2" x14ac:dyDescent="0.3">
      <c r="A57" s="20">
        <v>52</v>
      </c>
      <c r="B57" s="29" t="s">
        <v>485</v>
      </c>
      <c r="C57" s="30" t="s">
        <v>486</v>
      </c>
      <c r="D57" s="41" t="s">
        <v>359</v>
      </c>
      <c r="E57" s="40">
        <f t="shared" si="1"/>
        <v>5</v>
      </c>
      <c r="F57" s="36" t="s">
        <v>722</v>
      </c>
      <c r="G57" s="53" t="s">
        <v>796</v>
      </c>
      <c r="H57" s="56" t="str">
        <f t="shared" ca="1" si="2"/>
        <v>35YEARS,7MONTH,9DAYS,</v>
      </c>
      <c r="I57" s="58">
        <v>32752</v>
      </c>
      <c r="J57" s="21" t="s">
        <v>809</v>
      </c>
      <c r="K57" s="22" t="s">
        <v>808</v>
      </c>
      <c r="L57" s="60">
        <v>70672</v>
      </c>
      <c r="M57" s="23">
        <f t="shared" si="0"/>
        <v>383.7393665158371</v>
      </c>
    </row>
    <row r="58" spans="1:13" ht="13.2" x14ac:dyDescent="0.3">
      <c r="A58" s="20">
        <v>53</v>
      </c>
      <c r="B58" s="29" t="s">
        <v>487</v>
      </c>
      <c r="C58" s="30" t="s">
        <v>488</v>
      </c>
      <c r="D58" s="41" t="s">
        <v>359</v>
      </c>
      <c r="E58" s="40">
        <f t="shared" si="1"/>
        <v>2</v>
      </c>
      <c r="F58" s="36" t="s">
        <v>740</v>
      </c>
      <c r="G58" s="53" t="s">
        <v>797</v>
      </c>
      <c r="H58" s="56" t="str">
        <f t="shared" ca="1" si="2"/>
        <v>37YEARS,10MONTH,7DAYS,</v>
      </c>
      <c r="I58" s="58">
        <v>31931</v>
      </c>
      <c r="J58" s="21" t="s">
        <v>809</v>
      </c>
      <c r="K58" s="22" t="s">
        <v>808</v>
      </c>
      <c r="L58" s="60">
        <v>363858</v>
      </c>
      <c r="M58" s="23">
        <f t="shared" si="0"/>
        <v>1975.6995475113122</v>
      </c>
    </row>
    <row r="59" spans="1:13" ht="13.2" x14ac:dyDescent="0.3">
      <c r="A59" s="20">
        <v>54</v>
      </c>
      <c r="B59" s="29" t="s">
        <v>489</v>
      </c>
      <c r="C59" s="30" t="s">
        <v>490</v>
      </c>
      <c r="D59" s="41" t="s">
        <v>359</v>
      </c>
      <c r="E59" s="40">
        <f t="shared" si="1"/>
        <v>5</v>
      </c>
      <c r="F59" s="36" t="s">
        <v>741</v>
      </c>
      <c r="G59" s="53" t="s">
        <v>797</v>
      </c>
      <c r="H59" s="56" t="str">
        <f t="shared" ca="1" si="2"/>
        <v>19YEARS,9MONTH,27DAYS,</v>
      </c>
      <c r="I59" s="58">
        <v>38517</v>
      </c>
      <c r="J59" s="21" t="s">
        <v>809</v>
      </c>
      <c r="K59" s="22" t="s">
        <v>808</v>
      </c>
      <c r="L59" s="60">
        <v>75131</v>
      </c>
      <c r="M59" s="23">
        <f t="shared" si="0"/>
        <v>407.95113122171949</v>
      </c>
    </row>
    <row r="60" spans="1:13" ht="13.2" x14ac:dyDescent="0.3">
      <c r="A60" s="20">
        <v>55</v>
      </c>
      <c r="B60" s="29" t="s">
        <v>491</v>
      </c>
      <c r="C60" s="30" t="s">
        <v>492</v>
      </c>
      <c r="D60" s="41" t="s">
        <v>359</v>
      </c>
      <c r="E60" s="40">
        <f t="shared" si="1"/>
        <v>2</v>
      </c>
      <c r="F60" s="36" t="s">
        <v>742</v>
      </c>
      <c r="G60" s="53" t="s">
        <v>797</v>
      </c>
      <c r="H60" s="56" t="str">
        <f t="shared" ca="1" si="2"/>
        <v>25YEARS,2MONTH,28DAYS,</v>
      </c>
      <c r="I60" s="58">
        <v>36538</v>
      </c>
      <c r="J60" s="21" t="s">
        <v>809</v>
      </c>
      <c r="K60" s="22" t="s">
        <v>808</v>
      </c>
      <c r="L60" s="60">
        <v>350000</v>
      </c>
      <c r="M60" s="23">
        <f t="shared" si="0"/>
        <v>1900.4524886877828</v>
      </c>
    </row>
    <row r="61" spans="1:13" ht="13.2" x14ac:dyDescent="0.3">
      <c r="A61" s="20">
        <v>56</v>
      </c>
      <c r="B61" s="29" t="s">
        <v>493</v>
      </c>
      <c r="C61" s="30" t="s">
        <v>494</v>
      </c>
      <c r="D61" s="41" t="s">
        <v>359</v>
      </c>
      <c r="E61" s="40">
        <f t="shared" si="1"/>
        <v>2</v>
      </c>
      <c r="F61" s="36" t="s">
        <v>743</v>
      </c>
      <c r="G61" s="53" t="s">
        <v>797</v>
      </c>
      <c r="H61" s="56" t="str">
        <f t="shared" ca="1" si="2"/>
        <v>17YEARS,0MONTH,9DAYS,</v>
      </c>
      <c r="I61" s="58">
        <v>39539</v>
      </c>
      <c r="J61" s="21" t="s">
        <v>809</v>
      </c>
      <c r="K61" s="22" t="s">
        <v>808</v>
      </c>
      <c r="L61" s="60">
        <v>171273</v>
      </c>
      <c r="M61" s="23">
        <f t="shared" si="0"/>
        <v>929.98914027149317</v>
      </c>
    </row>
    <row r="62" spans="1:13" ht="13.2" x14ac:dyDescent="0.3">
      <c r="A62" s="20">
        <v>57</v>
      </c>
      <c r="B62" s="29" t="s">
        <v>495</v>
      </c>
      <c r="C62" s="30" t="s">
        <v>496</v>
      </c>
      <c r="D62" s="41" t="s">
        <v>359</v>
      </c>
      <c r="E62" s="40">
        <f t="shared" si="1"/>
        <v>8</v>
      </c>
      <c r="F62" s="36" t="s">
        <v>744</v>
      </c>
      <c r="G62" s="53" t="s">
        <v>797</v>
      </c>
      <c r="H62" s="56" t="str">
        <f t="shared" ca="1" si="2"/>
        <v>15YEARS,8MONTH,21DAYS,</v>
      </c>
      <c r="I62" s="58">
        <v>40014</v>
      </c>
      <c r="J62" s="21" t="s">
        <v>809</v>
      </c>
      <c r="K62" s="22" t="s">
        <v>808</v>
      </c>
      <c r="L62" s="60">
        <v>40437</v>
      </c>
      <c r="M62" s="23">
        <f t="shared" si="0"/>
        <v>219.56742081447965</v>
      </c>
    </row>
    <row r="63" spans="1:13" ht="13.2" x14ac:dyDescent="0.3">
      <c r="A63" s="20">
        <v>58</v>
      </c>
      <c r="B63" s="29" t="s">
        <v>497</v>
      </c>
      <c r="C63" s="30" t="s">
        <v>498</v>
      </c>
      <c r="D63" s="41" t="s">
        <v>359</v>
      </c>
      <c r="E63" s="40">
        <f t="shared" si="1"/>
        <v>9</v>
      </c>
      <c r="F63" s="36" t="s">
        <v>745</v>
      </c>
      <c r="G63" s="53" t="s">
        <v>797</v>
      </c>
      <c r="H63" s="56" t="str">
        <f t="shared" ca="1" si="2"/>
        <v>11YEARS,5MONTH,9DAYS,</v>
      </c>
      <c r="I63" s="58">
        <v>41579</v>
      </c>
      <c r="J63" s="21" t="s">
        <v>809</v>
      </c>
      <c r="K63" s="22" t="s">
        <v>808</v>
      </c>
      <c r="L63" s="60">
        <v>37012</v>
      </c>
      <c r="M63" s="23">
        <f t="shared" si="0"/>
        <v>200.97013574660633</v>
      </c>
    </row>
    <row r="64" spans="1:13" ht="13.2" x14ac:dyDescent="0.3">
      <c r="A64" s="20">
        <v>59</v>
      </c>
      <c r="B64" s="29" t="s">
        <v>499</v>
      </c>
      <c r="C64" s="30" t="s">
        <v>500</v>
      </c>
      <c r="D64" s="41" t="s">
        <v>359</v>
      </c>
      <c r="E64" s="40">
        <f t="shared" si="1"/>
        <v>8</v>
      </c>
      <c r="F64" s="36" t="s">
        <v>744</v>
      </c>
      <c r="G64" s="53" t="s">
        <v>797</v>
      </c>
      <c r="H64" s="56" t="str">
        <f t="shared" ca="1" si="2"/>
        <v>12YEARS,11MONTH,30DAYS,</v>
      </c>
      <c r="I64" s="58">
        <v>41010</v>
      </c>
      <c r="J64" s="21" t="s">
        <v>809</v>
      </c>
      <c r="K64" s="22" t="s">
        <v>808</v>
      </c>
      <c r="L64" s="60">
        <v>41135</v>
      </c>
      <c r="M64" s="23">
        <f t="shared" si="0"/>
        <v>223.35746606334843</v>
      </c>
    </row>
    <row r="65" spans="1:13" ht="13.2" x14ac:dyDescent="0.3">
      <c r="A65" s="20">
        <v>60</v>
      </c>
      <c r="B65" s="29" t="s">
        <v>501</v>
      </c>
      <c r="C65" s="30" t="s">
        <v>502</v>
      </c>
      <c r="D65" s="41" t="s">
        <v>359</v>
      </c>
      <c r="E65" s="40">
        <f t="shared" si="1"/>
        <v>9</v>
      </c>
      <c r="F65" s="36" t="s">
        <v>744</v>
      </c>
      <c r="G65" s="53" t="s">
        <v>797</v>
      </c>
      <c r="H65" s="56" t="str">
        <f t="shared" ca="1" si="2"/>
        <v>11YEARS,2MONTH,9DAYS,</v>
      </c>
      <c r="I65" s="58">
        <v>41671</v>
      </c>
      <c r="J65" s="21" t="s">
        <v>809</v>
      </c>
      <c r="K65" s="22" t="s">
        <v>808</v>
      </c>
      <c r="L65" s="60">
        <v>36544</v>
      </c>
      <c r="M65" s="23">
        <f t="shared" si="0"/>
        <v>198.42895927601811</v>
      </c>
    </row>
    <row r="66" spans="1:13" ht="13.2" x14ac:dyDescent="0.3">
      <c r="A66" s="20">
        <v>61</v>
      </c>
      <c r="B66" s="29" t="s">
        <v>503</v>
      </c>
      <c r="C66" s="30" t="s">
        <v>504</v>
      </c>
      <c r="D66" s="41" t="s">
        <v>359</v>
      </c>
      <c r="E66" s="40">
        <f t="shared" si="1"/>
        <v>9</v>
      </c>
      <c r="F66" s="36" t="s">
        <v>744</v>
      </c>
      <c r="G66" s="53" t="s">
        <v>797</v>
      </c>
      <c r="H66" s="56" t="str">
        <f t="shared" ca="1" si="2"/>
        <v>14YEARS,8MONTH,26DAYS,</v>
      </c>
      <c r="I66" s="58">
        <v>40374</v>
      </c>
      <c r="J66" s="21" t="s">
        <v>809</v>
      </c>
      <c r="K66" s="22" t="s">
        <v>808</v>
      </c>
      <c r="L66" s="60">
        <v>38223</v>
      </c>
      <c r="M66" s="23">
        <f t="shared" si="0"/>
        <v>207.54570135746607</v>
      </c>
    </row>
    <row r="67" spans="1:13" ht="13.2" x14ac:dyDescent="0.3">
      <c r="A67" s="20">
        <v>62</v>
      </c>
      <c r="B67" s="29" t="s">
        <v>505</v>
      </c>
      <c r="C67" s="30" t="s">
        <v>506</v>
      </c>
      <c r="D67" s="41" t="s">
        <v>359</v>
      </c>
      <c r="E67" s="40">
        <f t="shared" si="1"/>
        <v>4</v>
      </c>
      <c r="F67" s="36" t="s">
        <v>746</v>
      </c>
      <c r="G67" s="53" t="s">
        <v>797</v>
      </c>
      <c r="H67" s="56" t="str">
        <f t="shared" ca="1" si="2"/>
        <v>12YEARS,11MONTH,28DAYS,</v>
      </c>
      <c r="I67" s="58">
        <v>41012</v>
      </c>
      <c r="J67" s="21" t="s">
        <v>809</v>
      </c>
      <c r="K67" s="22" t="s">
        <v>808</v>
      </c>
      <c r="L67" s="60">
        <v>87587</v>
      </c>
      <c r="M67" s="23">
        <f t="shared" si="0"/>
        <v>475.58552036199097</v>
      </c>
    </row>
    <row r="68" spans="1:13" ht="13.2" x14ac:dyDescent="0.3">
      <c r="A68" s="20">
        <v>63</v>
      </c>
      <c r="B68" s="29" t="s">
        <v>507</v>
      </c>
      <c r="C68" s="30" t="s">
        <v>508</v>
      </c>
      <c r="D68" s="41" t="s">
        <v>359</v>
      </c>
      <c r="E68" s="40">
        <f t="shared" si="1"/>
        <v>9</v>
      </c>
      <c r="F68" s="36" t="s">
        <v>744</v>
      </c>
      <c r="G68" s="53" t="s">
        <v>797</v>
      </c>
      <c r="H68" s="56" t="str">
        <f t="shared" ca="1" si="2"/>
        <v>12YEARS,10MONTH,9DAYS,</v>
      </c>
      <c r="I68" s="58">
        <v>41061</v>
      </c>
      <c r="J68" s="21" t="s">
        <v>809</v>
      </c>
      <c r="K68" s="22" t="s">
        <v>808</v>
      </c>
      <c r="L68" s="60">
        <v>38655</v>
      </c>
      <c r="M68" s="23">
        <f t="shared" si="0"/>
        <v>209.89140271493213</v>
      </c>
    </row>
    <row r="69" spans="1:13" ht="13.2" x14ac:dyDescent="0.3">
      <c r="A69" s="20">
        <v>64</v>
      </c>
      <c r="B69" s="29" t="s">
        <v>509</v>
      </c>
      <c r="C69" s="30" t="s">
        <v>510</v>
      </c>
      <c r="D69" s="41" t="s">
        <v>360</v>
      </c>
      <c r="E69" s="40">
        <f t="shared" si="1"/>
        <v>9</v>
      </c>
      <c r="F69" s="36" t="s">
        <v>747</v>
      </c>
      <c r="G69" s="53" t="s">
        <v>797</v>
      </c>
      <c r="H69" s="56" t="str">
        <f t="shared" ca="1" si="2"/>
        <v>12YEARS,3MONTH,21DAYS,</v>
      </c>
      <c r="I69" s="58">
        <v>41263</v>
      </c>
      <c r="J69" s="21" t="s">
        <v>809</v>
      </c>
      <c r="K69" s="22" t="s">
        <v>808</v>
      </c>
      <c r="L69" s="60">
        <v>36544</v>
      </c>
      <c r="M69" s="23">
        <f t="shared" si="0"/>
        <v>198.42895927601811</v>
      </c>
    </row>
    <row r="70" spans="1:13" ht="13.2" x14ac:dyDescent="0.3">
      <c r="A70" s="20">
        <v>65</v>
      </c>
      <c r="B70" s="29" t="s">
        <v>511</v>
      </c>
      <c r="C70" s="30" t="s">
        <v>512</v>
      </c>
      <c r="D70" s="41" t="s">
        <v>359</v>
      </c>
      <c r="E70" s="40">
        <f t="shared" si="1"/>
        <v>9</v>
      </c>
      <c r="F70" s="36" t="s">
        <v>744</v>
      </c>
      <c r="G70" s="53" t="s">
        <v>797</v>
      </c>
      <c r="H70" s="56" t="str">
        <f t="shared" ca="1" si="2"/>
        <v>12YEARS,2MONTH,4DAYS,</v>
      </c>
      <c r="I70" s="58">
        <v>41311</v>
      </c>
      <c r="J70" s="21" t="s">
        <v>809</v>
      </c>
      <c r="K70" s="22" t="s">
        <v>808</v>
      </c>
      <c r="L70" s="60">
        <v>36772</v>
      </c>
      <c r="M70" s="23">
        <f t="shared" ref="M70:M133" si="3">(L70*12)/52/42.5</f>
        <v>199.66696832579186</v>
      </c>
    </row>
    <row r="71" spans="1:13" ht="13.2" x14ac:dyDescent="0.3">
      <c r="A71" s="20">
        <v>66</v>
      </c>
      <c r="B71" s="29" t="s">
        <v>513</v>
      </c>
      <c r="C71" s="30" t="s">
        <v>514</v>
      </c>
      <c r="D71" s="41" t="s">
        <v>359</v>
      </c>
      <c r="E71" s="40">
        <f t="shared" ref="E71:E134" si="4">VLOOKUP(L71,$P$6:$Q$13,2,TRUE)</f>
        <v>9</v>
      </c>
      <c r="F71" s="36" t="s">
        <v>744</v>
      </c>
      <c r="G71" s="53" t="s">
        <v>797</v>
      </c>
      <c r="H71" s="56" t="str">
        <f t="shared" ref="H71:H134" ca="1" si="5">DATEDIF(I71,TODAY(),"Y")&amp;"YEARS,"&amp;DATEDIF(I71,TODAY(),"YM")&amp;"MONTH,"&amp;DATEDIF(I71,TODAY(),"MD")&amp;"DAYS,"</f>
        <v>12YEARS,1MONTH,9DAYS,</v>
      </c>
      <c r="I71" s="58">
        <v>41334</v>
      </c>
      <c r="J71" s="21" t="s">
        <v>809</v>
      </c>
      <c r="K71" s="22" t="s">
        <v>808</v>
      </c>
      <c r="L71" s="60">
        <v>36981</v>
      </c>
      <c r="M71" s="23">
        <f t="shared" si="3"/>
        <v>200.80180995475115</v>
      </c>
    </row>
    <row r="72" spans="1:13" ht="13.2" x14ac:dyDescent="0.3">
      <c r="A72" s="20">
        <v>67</v>
      </c>
      <c r="B72" s="29" t="s">
        <v>515</v>
      </c>
      <c r="C72" s="30" t="s">
        <v>516</v>
      </c>
      <c r="D72" s="41" t="s">
        <v>359</v>
      </c>
      <c r="E72" s="40">
        <f t="shared" si="4"/>
        <v>9</v>
      </c>
      <c r="F72" s="36" t="s">
        <v>748</v>
      </c>
      <c r="G72" s="53" t="s">
        <v>797</v>
      </c>
      <c r="H72" s="56" t="str">
        <f t="shared" ca="1" si="5"/>
        <v>10YEARS,7MONTH,30DAYS,</v>
      </c>
      <c r="I72" s="58">
        <v>41862</v>
      </c>
      <c r="J72" s="21" t="s">
        <v>809</v>
      </c>
      <c r="K72" s="22" t="s">
        <v>808</v>
      </c>
      <c r="L72" s="60">
        <v>37348</v>
      </c>
      <c r="M72" s="23">
        <f t="shared" si="3"/>
        <v>202.7945701357466</v>
      </c>
    </row>
    <row r="73" spans="1:13" ht="13.2" x14ac:dyDescent="0.3">
      <c r="A73" s="20">
        <v>68</v>
      </c>
      <c r="B73" s="29" t="s">
        <v>517</v>
      </c>
      <c r="C73" s="30" t="s">
        <v>518</v>
      </c>
      <c r="D73" s="41" t="s">
        <v>359</v>
      </c>
      <c r="E73" s="40">
        <f t="shared" si="4"/>
        <v>9</v>
      </c>
      <c r="F73" s="36" t="s">
        <v>744</v>
      </c>
      <c r="G73" s="53" t="s">
        <v>797</v>
      </c>
      <c r="H73" s="56" t="str">
        <f t="shared" ca="1" si="5"/>
        <v>7YEARS,7MONTH,30DAYS,</v>
      </c>
      <c r="I73" s="58">
        <v>42958</v>
      </c>
      <c r="J73" s="21" t="s">
        <v>809</v>
      </c>
      <c r="K73" s="22" t="s">
        <v>808</v>
      </c>
      <c r="L73" s="60">
        <v>39292</v>
      </c>
      <c r="M73" s="23">
        <f t="shared" si="3"/>
        <v>213.3502262443439</v>
      </c>
    </row>
    <row r="74" spans="1:13" ht="13.2" x14ac:dyDescent="0.3">
      <c r="A74" s="20">
        <v>69</v>
      </c>
      <c r="B74" s="29" t="s">
        <v>519</v>
      </c>
      <c r="C74" s="30" t="s">
        <v>520</v>
      </c>
      <c r="D74" s="41" t="s">
        <v>359</v>
      </c>
      <c r="E74" s="40">
        <f t="shared" si="4"/>
        <v>8</v>
      </c>
      <c r="F74" s="36" t="s">
        <v>749</v>
      </c>
      <c r="G74" s="53" t="s">
        <v>797</v>
      </c>
      <c r="H74" s="56" t="str">
        <f t="shared" ca="1" si="5"/>
        <v>7YEARS,0MONTH,0DAYS,</v>
      </c>
      <c r="I74" s="58">
        <v>43200</v>
      </c>
      <c r="J74" s="21" t="s">
        <v>809</v>
      </c>
      <c r="K74" s="22" t="s">
        <v>808</v>
      </c>
      <c r="L74" s="60">
        <v>47193</v>
      </c>
      <c r="M74" s="23">
        <f t="shared" si="3"/>
        <v>256.25158371040726</v>
      </c>
    </row>
    <row r="75" spans="1:13" ht="13.2" x14ac:dyDescent="0.3">
      <c r="A75" s="20">
        <v>70</v>
      </c>
      <c r="B75" s="29" t="s">
        <v>521</v>
      </c>
      <c r="C75" s="30" t="s">
        <v>522</v>
      </c>
      <c r="D75" s="41" t="s">
        <v>359</v>
      </c>
      <c r="E75" s="40">
        <f t="shared" si="4"/>
        <v>9</v>
      </c>
      <c r="F75" s="36" t="s">
        <v>744</v>
      </c>
      <c r="G75" s="53" t="s">
        <v>797</v>
      </c>
      <c r="H75" s="56" t="str">
        <f t="shared" ca="1" si="5"/>
        <v>5YEARS,11MONTH,4DAYS,</v>
      </c>
      <c r="I75" s="58">
        <v>43591</v>
      </c>
      <c r="J75" s="21" t="s">
        <v>809</v>
      </c>
      <c r="K75" s="22" t="s">
        <v>808</v>
      </c>
      <c r="L75" s="60">
        <v>36544</v>
      </c>
      <c r="M75" s="23">
        <f t="shared" si="3"/>
        <v>198.42895927601811</v>
      </c>
    </row>
    <row r="76" spans="1:13" ht="13.2" x14ac:dyDescent="0.3">
      <c r="A76" s="20">
        <v>71</v>
      </c>
      <c r="B76" s="29" t="s">
        <v>523</v>
      </c>
      <c r="C76" s="30" t="s">
        <v>524</v>
      </c>
      <c r="D76" s="41" t="s">
        <v>359</v>
      </c>
      <c r="E76" s="40">
        <f t="shared" si="4"/>
        <v>9</v>
      </c>
      <c r="F76" s="36" t="s">
        <v>744</v>
      </c>
      <c r="G76" s="53" t="s">
        <v>797</v>
      </c>
      <c r="H76" s="56" t="str">
        <f t="shared" ca="1" si="5"/>
        <v>3YEARS,7MONTH,9DAYS,</v>
      </c>
      <c r="I76" s="58">
        <v>44440</v>
      </c>
      <c r="J76" s="21" t="s">
        <v>809</v>
      </c>
      <c r="K76" s="22" t="s">
        <v>808</v>
      </c>
      <c r="L76" s="60">
        <v>36912</v>
      </c>
      <c r="M76" s="23">
        <f t="shared" si="3"/>
        <v>200.42714932126697</v>
      </c>
    </row>
    <row r="77" spans="1:13" ht="13.2" x14ac:dyDescent="0.3">
      <c r="A77" s="20">
        <v>72</v>
      </c>
      <c r="B77" s="29" t="s">
        <v>525</v>
      </c>
      <c r="C77" s="30" t="s">
        <v>526</v>
      </c>
      <c r="D77" s="41" t="s">
        <v>359</v>
      </c>
      <c r="E77" s="40">
        <f t="shared" si="4"/>
        <v>9</v>
      </c>
      <c r="F77" s="36" t="s">
        <v>750</v>
      </c>
      <c r="G77" s="53" t="s">
        <v>797</v>
      </c>
      <c r="H77" s="56" t="str">
        <f t="shared" ca="1" si="5"/>
        <v>15YEARS,4MONTH,30DAYS,</v>
      </c>
      <c r="I77" s="58">
        <v>40128</v>
      </c>
      <c r="J77" s="21" t="s">
        <v>809</v>
      </c>
      <c r="K77" s="22" t="s">
        <v>808</v>
      </c>
      <c r="L77" s="60">
        <v>39336</v>
      </c>
      <c r="M77" s="23">
        <f t="shared" si="3"/>
        <v>213.58914027149319</v>
      </c>
    </row>
    <row r="78" spans="1:13" ht="13.2" x14ac:dyDescent="0.3">
      <c r="A78" s="20">
        <v>73</v>
      </c>
      <c r="B78" s="29" t="s">
        <v>527</v>
      </c>
      <c r="C78" s="30" t="s">
        <v>528</v>
      </c>
      <c r="D78" s="41" t="s">
        <v>359</v>
      </c>
      <c r="E78" s="40">
        <f t="shared" si="4"/>
        <v>7</v>
      </c>
      <c r="F78" s="36" t="s">
        <v>735</v>
      </c>
      <c r="G78" s="53" t="s">
        <v>798</v>
      </c>
      <c r="H78" s="56" t="str">
        <f t="shared" ca="1" si="5"/>
        <v>8YEARS,6MONTH,0DAYS,</v>
      </c>
      <c r="I78" s="58">
        <v>42653</v>
      </c>
      <c r="J78" s="21" t="s">
        <v>809</v>
      </c>
      <c r="K78" s="22" t="s">
        <v>808</v>
      </c>
      <c r="L78" s="60">
        <v>56630</v>
      </c>
      <c r="M78" s="23">
        <f t="shared" si="3"/>
        <v>307.49321266968326</v>
      </c>
    </row>
    <row r="79" spans="1:13" ht="13.2" x14ac:dyDescent="0.3">
      <c r="A79" s="20">
        <v>74</v>
      </c>
      <c r="B79" s="29" t="s">
        <v>529</v>
      </c>
      <c r="C79" s="30" t="s">
        <v>530</v>
      </c>
      <c r="D79" s="41" t="s">
        <v>359</v>
      </c>
      <c r="E79" s="40">
        <f t="shared" si="4"/>
        <v>9</v>
      </c>
      <c r="F79" s="36" t="s">
        <v>751</v>
      </c>
      <c r="G79" s="53" t="s">
        <v>799</v>
      </c>
      <c r="H79" s="56" t="str">
        <f t="shared" ca="1" si="5"/>
        <v>22YEARS,3MONTH,9DAYS,</v>
      </c>
      <c r="I79" s="58">
        <v>37622</v>
      </c>
      <c r="J79" s="21" t="s">
        <v>809</v>
      </c>
      <c r="K79" s="22" t="s">
        <v>808</v>
      </c>
      <c r="L79" s="60">
        <v>39424</v>
      </c>
      <c r="M79" s="23">
        <f t="shared" si="3"/>
        <v>214.06696832579186</v>
      </c>
    </row>
    <row r="80" spans="1:13" ht="13.2" x14ac:dyDescent="0.3">
      <c r="A80" s="20">
        <v>75</v>
      </c>
      <c r="B80" s="29" t="s">
        <v>531</v>
      </c>
      <c r="C80" s="30" t="s">
        <v>532</v>
      </c>
      <c r="D80" s="41" t="s">
        <v>359</v>
      </c>
      <c r="E80" s="40">
        <f t="shared" si="4"/>
        <v>9</v>
      </c>
      <c r="F80" s="36" t="s">
        <v>752</v>
      </c>
      <c r="G80" s="53" t="s">
        <v>799</v>
      </c>
      <c r="H80" s="56" t="str">
        <f t="shared" ca="1" si="5"/>
        <v>22YEARS,1MONTH,9DAYS,</v>
      </c>
      <c r="I80" s="58">
        <v>37681</v>
      </c>
      <c r="J80" s="21" t="s">
        <v>809</v>
      </c>
      <c r="K80" s="22" t="s">
        <v>808</v>
      </c>
      <c r="L80" s="60">
        <v>38453</v>
      </c>
      <c r="M80" s="23">
        <f t="shared" si="3"/>
        <v>208.7945701357466</v>
      </c>
    </row>
    <row r="81" spans="1:13" ht="13.2" x14ac:dyDescent="0.3">
      <c r="A81" s="20">
        <v>76</v>
      </c>
      <c r="B81" s="29" t="s">
        <v>533</v>
      </c>
      <c r="C81" s="30" t="s">
        <v>534</v>
      </c>
      <c r="D81" s="41" t="s">
        <v>359</v>
      </c>
      <c r="E81" s="40">
        <f t="shared" si="4"/>
        <v>5</v>
      </c>
      <c r="F81" s="36" t="s">
        <v>753</v>
      </c>
      <c r="G81" s="53" t="s">
        <v>799</v>
      </c>
      <c r="H81" s="56" t="str">
        <f t="shared" ca="1" si="5"/>
        <v>18YEARS,9MONTH,7DAYS,</v>
      </c>
      <c r="I81" s="58">
        <v>38901</v>
      </c>
      <c r="J81" s="21" t="s">
        <v>809</v>
      </c>
      <c r="K81" s="22" t="s">
        <v>808</v>
      </c>
      <c r="L81" s="60">
        <v>75810</v>
      </c>
      <c r="M81" s="23">
        <f t="shared" si="3"/>
        <v>411.6380090497737</v>
      </c>
    </row>
    <row r="82" spans="1:13" ht="13.2" x14ac:dyDescent="0.3">
      <c r="A82" s="20">
        <v>77</v>
      </c>
      <c r="B82" s="29" t="s">
        <v>535</v>
      </c>
      <c r="C82" s="30" t="s">
        <v>536</v>
      </c>
      <c r="D82" s="41" t="s">
        <v>359</v>
      </c>
      <c r="E82" s="40">
        <f t="shared" si="4"/>
        <v>2</v>
      </c>
      <c r="F82" s="36" t="s">
        <v>754</v>
      </c>
      <c r="G82" s="53" t="s">
        <v>799</v>
      </c>
      <c r="H82" s="56" t="str">
        <f t="shared" ca="1" si="5"/>
        <v>17YEARS,0MONTH,9DAYS,</v>
      </c>
      <c r="I82" s="58">
        <v>39539</v>
      </c>
      <c r="J82" s="21" t="s">
        <v>809</v>
      </c>
      <c r="K82" s="22" t="s">
        <v>808</v>
      </c>
      <c r="L82" s="60">
        <v>118245</v>
      </c>
      <c r="M82" s="23">
        <f t="shared" si="3"/>
        <v>642.05429864253392</v>
      </c>
    </row>
    <row r="83" spans="1:13" ht="13.2" x14ac:dyDescent="0.3">
      <c r="A83" s="20">
        <v>78</v>
      </c>
      <c r="B83" s="29" t="s">
        <v>537</v>
      </c>
      <c r="C83" s="30" t="s">
        <v>538</v>
      </c>
      <c r="D83" s="41" t="s">
        <v>359</v>
      </c>
      <c r="E83" s="40">
        <f t="shared" si="4"/>
        <v>8</v>
      </c>
      <c r="F83" s="36" t="s">
        <v>755</v>
      </c>
      <c r="G83" s="53" t="s">
        <v>799</v>
      </c>
      <c r="H83" s="56" t="str">
        <f t="shared" ca="1" si="5"/>
        <v>15YEARS,4MONTH,9DAYS,</v>
      </c>
      <c r="I83" s="58">
        <v>40148</v>
      </c>
      <c r="J83" s="21" t="s">
        <v>809</v>
      </c>
      <c r="K83" s="22" t="s">
        <v>808</v>
      </c>
      <c r="L83" s="60">
        <v>44065</v>
      </c>
      <c r="M83" s="23">
        <f t="shared" si="3"/>
        <v>239.26696832579188</v>
      </c>
    </row>
    <row r="84" spans="1:13" ht="13.2" x14ac:dyDescent="0.3">
      <c r="A84" s="20">
        <v>79</v>
      </c>
      <c r="B84" s="29" t="s">
        <v>539</v>
      </c>
      <c r="C84" s="30" t="s">
        <v>540</v>
      </c>
      <c r="D84" s="41" t="s">
        <v>359</v>
      </c>
      <c r="E84" s="40">
        <f t="shared" si="4"/>
        <v>9</v>
      </c>
      <c r="F84" s="36" t="s">
        <v>756</v>
      </c>
      <c r="G84" s="53" t="s">
        <v>799</v>
      </c>
      <c r="H84" s="56" t="str">
        <f t="shared" ca="1" si="5"/>
        <v>14YEARS,9MONTH,9DAYS,</v>
      </c>
      <c r="I84" s="58">
        <v>40360</v>
      </c>
      <c r="J84" s="21" t="s">
        <v>809</v>
      </c>
      <c r="K84" s="22" t="s">
        <v>808</v>
      </c>
      <c r="L84" s="60">
        <v>36802</v>
      </c>
      <c r="M84" s="23">
        <f t="shared" si="3"/>
        <v>199.82986425339365</v>
      </c>
    </row>
    <row r="85" spans="1:13" ht="13.2" x14ac:dyDescent="0.3">
      <c r="A85" s="20">
        <v>80</v>
      </c>
      <c r="B85" s="29" t="s">
        <v>541</v>
      </c>
      <c r="C85" s="30" t="s">
        <v>542</v>
      </c>
      <c r="D85" s="41" t="s">
        <v>359</v>
      </c>
      <c r="E85" s="40">
        <f t="shared" si="4"/>
        <v>8</v>
      </c>
      <c r="F85" s="36" t="s">
        <v>755</v>
      </c>
      <c r="G85" s="53" t="s">
        <v>799</v>
      </c>
      <c r="H85" s="56" t="str">
        <f t="shared" ca="1" si="5"/>
        <v>1YEARS,8MONTH,29DAYS,</v>
      </c>
      <c r="I85" s="58">
        <v>45119</v>
      </c>
      <c r="J85" s="21" t="s">
        <v>809</v>
      </c>
      <c r="K85" s="22" t="s">
        <v>808</v>
      </c>
      <c r="L85" s="60">
        <v>41648</v>
      </c>
      <c r="M85" s="23">
        <f t="shared" si="3"/>
        <v>226.14298642533939</v>
      </c>
    </row>
    <row r="86" spans="1:13" ht="13.2" x14ac:dyDescent="0.3">
      <c r="A86" s="20">
        <v>81</v>
      </c>
      <c r="B86" s="29" t="s">
        <v>543</v>
      </c>
      <c r="C86" s="30" t="s">
        <v>544</v>
      </c>
      <c r="D86" s="41" t="s">
        <v>359</v>
      </c>
      <c r="E86" s="40">
        <f t="shared" si="4"/>
        <v>8</v>
      </c>
      <c r="F86" s="36" t="s">
        <v>757</v>
      </c>
      <c r="G86" s="53" t="s">
        <v>799</v>
      </c>
      <c r="H86" s="56" t="str">
        <f t="shared" ca="1" si="5"/>
        <v>9YEARS,5MONTH,9DAYS,</v>
      </c>
      <c r="I86" s="58">
        <v>42309</v>
      </c>
      <c r="J86" s="21" t="s">
        <v>809</v>
      </c>
      <c r="K86" s="22" t="s">
        <v>808</v>
      </c>
      <c r="L86" s="60">
        <v>40621</v>
      </c>
      <c r="M86" s="23">
        <f t="shared" si="3"/>
        <v>220.56651583710408</v>
      </c>
    </row>
    <row r="87" spans="1:13" ht="13.2" x14ac:dyDescent="0.3">
      <c r="A87" s="20">
        <v>82</v>
      </c>
      <c r="B87" s="29" t="s">
        <v>545</v>
      </c>
      <c r="C87" s="30" t="s">
        <v>546</v>
      </c>
      <c r="D87" s="41" t="s">
        <v>359</v>
      </c>
      <c r="E87" s="40">
        <f t="shared" si="4"/>
        <v>8</v>
      </c>
      <c r="F87" s="36" t="s">
        <v>755</v>
      </c>
      <c r="G87" s="53" t="s">
        <v>799</v>
      </c>
      <c r="H87" s="56" t="str">
        <f t="shared" ca="1" si="5"/>
        <v>8YEARS,11MONTH,26DAYS,</v>
      </c>
      <c r="I87" s="58">
        <v>42475</v>
      </c>
      <c r="J87" s="21" t="s">
        <v>809</v>
      </c>
      <c r="K87" s="22" t="s">
        <v>808</v>
      </c>
      <c r="L87" s="60">
        <v>40003</v>
      </c>
      <c r="M87" s="23">
        <f t="shared" si="3"/>
        <v>217.21085972850679</v>
      </c>
    </row>
    <row r="88" spans="1:13" ht="13.2" x14ac:dyDescent="0.3">
      <c r="A88" s="20">
        <v>83</v>
      </c>
      <c r="B88" s="29" t="s">
        <v>547</v>
      </c>
      <c r="C88" s="30" t="s">
        <v>548</v>
      </c>
      <c r="D88" s="41" t="s">
        <v>359</v>
      </c>
      <c r="E88" s="40">
        <f t="shared" si="4"/>
        <v>9</v>
      </c>
      <c r="F88" s="36" t="s">
        <v>755</v>
      </c>
      <c r="G88" s="53" t="s">
        <v>799</v>
      </c>
      <c r="H88" s="56" t="str">
        <f t="shared" ca="1" si="5"/>
        <v>2YEARS,0MONTH,0DAYS,</v>
      </c>
      <c r="I88" s="58">
        <v>45026</v>
      </c>
      <c r="J88" s="21" t="s">
        <v>809</v>
      </c>
      <c r="K88" s="22" t="s">
        <v>808</v>
      </c>
      <c r="L88" s="60">
        <v>36544</v>
      </c>
      <c r="M88" s="23">
        <f t="shared" si="3"/>
        <v>198.42895927601811</v>
      </c>
    </row>
    <row r="89" spans="1:13" ht="13.2" x14ac:dyDescent="0.3">
      <c r="A89" s="20">
        <v>84</v>
      </c>
      <c r="B89" s="29" t="s">
        <v>549</v>
      </c>
      <c r="C89" s="30" t="s">
        <v>550</v>
      </c>
      <c r="D89" s="41" t="s">
        <v>359</v>
      </c>
      <c r="E89" s="40">
        <f t="shared" si="4"/>
        <v>9</v>
      </c>
      <c r="F89" s="36" t="s">
        <v>755</v>
      </c>
      <c r="G89" s="53" t="s">
        <v>799</v>
      </c>
      <c r="H89" s="56" t="str">
        <f t="shared" ca="1" si="5"/>
        <v>2YEARS,0MONTH,9DAYS,</v>
      </c>
      <c r="I89" s="58">
        <v>45017</v>
      </c>
      <c r="J89" s="21" t="s">
        <v>809</v>
      </c>
      <c r="K89" s="22" t="s">
        <v>808</v>
      </c>
      <c r="L89" s="60">
        <v>36544</v>
      </c>
      <c r="M89" s="23">
        <f t="shared" si="3"/>
        <v>198.42895927601811</v>
      </c>
    </row>
    <row r="90" spans="1:13" ht="13.2" x14ac:dyDescent="0.3">
      <c r="A90" s="20">
        <v>85</v>
      </c>
      <c r="B90" s="29" t="s">
        <v>551</v>
      </c>
      <c r="C90" s="30" t="s">
        <v>552</v>
      </c>
      <c r="D90" s="41" t="s">
        <v>359</v>
      </c>
      <c r="E90" s="40">
        <f t="shared" si="4"/>
        <v>8</v>
      </c>
      <c r="F90" s="36" t="s">
        <v>747</v>
      </c>
      <c r="G90" s="53" t="s">
        <v>799</v>
      </c>
      <c r="H90" s="56" t="str">
        <f t="shared" ca="1" si="5"/>
        <v>5YEARS,8MONTH,16DAYS,</v>
      </c>
      <c r="I90" s="58">
        <v>43671</v>
      </c>
      <c r="J90" s="21" t="s">
        <v>809</v>
      </c>
      <c r="K90" s="22" t="s">
        <v>808</v>
      </c>
      <c r="L90" s="60">
        <v>41480</v>
      </c>
      <c r="M90" s="23">
        <f t="shared" si="3"/>
        <v>225.2307692307692</v>
      </c>
    </row>
    <row r="91" spans="1:13" ht="13.2" x14ac:dyDescent="0.3">
      <c r="A91" s="20">
        <v>86</v>
      </c>
      <c r="B91" s="29" t="s">
        <v>553</v>
      </c>
      <c r="C91" s="30" t="s">
        <v>444</v>
      </c>
      <c r="D91" s="41" t="s">
        <v>359</v>
      </c>
      <c r="E91" s="40">
        <f t="shared" si="4"/>
        <v>9</v>
      </c>
      <c r="F91" s="36" t="s">
        <v>755</v>
      </c>
      <c r="G91" s="53" t="s">
        <v>799</v>
      </c>
      <c r="H91" s="56" t="str">
        <f t="shared" ca="1" si="5"/>
        <v>4YEARS,5MONTH,1DAYS,</v>
      </c>
      <c r="I91" s="58">
        <v>44144</v>
      </c>
      <c r="J91" s="21" t="s">
        <v>809</v>
      </c>
      <c r="K91" s="22" t="s">
        <v>808</v>
      </c>
      <c r="L91" s="60">
        <v>36544</v>
      </c>
      <c r="M91" s="23">
        <f t="shared" si="3"/>
        <v>198.42895927601811</v>
      </c>
    </row>
    <row r="92" spans="1:13" ht="13.2" x14ac:dyDescent="0.3">
      <c r="A92" s="20">
        <v>87</v>
      </c>
      <c r="B92" s="29" t="s">
        <v>554</v>
      </c>
      <c r="C92" s="30" t="s">
        <v>555</v>
      </c>
      <c r="D92" s="41" t="s">
        <v>359</v>
      </c>
      <c r="E92" s="40">
        <f t="shared" si="4"/>
        <v>9</v>
      </c>
      <c r="F92" s="36" t="s">
        <v>755</v>
      </c>
      <c r="G92" s="53" t="s">
        <v>799</v>
      </c>
      <c r="H92" s="56" t="str">
        <f t="shared" ca="1" si="5"/>
        <v>4YEARS,3MONTH,20DAYS,</v>
      </c>
      <c r="I92" s="58">
        <v>44186</v>
      </c>
      <c r="J92" s="21" t="s">
        <v>809</v>
      </c>
      <c r="K92" s="22" t="s">
        <v>808</v>
      </c>
      <c r="L92" s="60">
        <v>36544</v>
      </c>
      <c r="M92" s="23">
        <f t="shared" si="3"/>
        <v>198.42895927601811</v>
      </c>
    </row>
    <row r="93" spans="1:13" ht="13.2" x14ac:dyDescent="0.3">
      <c r="A93" s="20">
        <v>88</v>
      </c>
      <c r="B93" s="29" t="s">
        <v>556</v>
      </c>
      <c r="C93" s="30" t="s">
        <v>557</v>
      </c>
      <c r="D93" s="41" t="s">
        <v>359</v>
      </c>
      <c r="E93" s="40">
        <f t="shared" si="4"/>
        <v>9</v>
      </c>
      <c r="F93" s="36" t="s">
        <v>755</v>
      </c>
      <c r="G93" s="53" t="s">
        <v>799</v>
      </c>
      <c r="H93" s="56" t="str">
        <f t="shared" ca="1" si="5"/>
        <v>3YEARS,7MONTH,9DAYS,</v>
      </c>
      <c r="I93" s="58">
        <v>44440</v>
      </c>
      <c r="J93" s="21" t="s">
        <v>809</v>
      </c>
      <c r="K93" s="22" t="s">
        <v>808</v>
      </c>
      <c r="L93" s="60">
        <v>36912</v>
      </c>
      <c r="M93" s="23">
        <f t="shared" si="3"/>
        <v>200.42714932126697</v>
      </c>
    </row>
    <row r="94" spans="1:13" ht="13.2" x14ac:dyDescent="0.3">
      <c r="A94" s="20">
        <v>89</v>
      </c>
      <c r="B94" s="29" t="s">
        <v>558</v>
      </c>
      <c r="C94" s="30" t="s">
        <v>559</v>
      </c>
      <c r="D94" s="41" t="s">
        <v>359</v>
      </c>
      <c r="E94" s="40">
        <f t="shared" si="4"/>
        <v>9</v>
      </c>
      <c r="F94" s="36" t="s">
        <v>755</v>
      </c>
      <c r="G94" s="53" t="s">
        <v>799</v>
      </c>
      <c r="H94" s="56" t="str">
        <f t="shared" ca="1" si="5"/>
        <v>2YEARS,10MONTH,7DAYS,</v>
      </c>
      <c r="I94" s="58">
        <v>44715</v>
      </c>
      <c r="J94" s="21" t="s">
        <v>809</v>
      </c>
      <c r="K94" s="22" t="s">
        <v>808</v>
      </c>
      <c r="L94" s="60">
        <v>36544</v>
      </c>
      <c r="M94" s="23">
        <f t="shared" si="3"/>
        <v>198.42895927601811</v>
      </c>
    </row>
    <row r="95" spans="1:13" ht="13.2" x14ac:dyDescent="0.3">
      <c r="A95" s="20">
        <v>90</v>
      </c>
      <c r="B95" s="29" t="s">
        <v>560</v>
      </c>
      <c r="C95" s="30" t="s">
        <v>561</v>
      </c>
      <c r="D95" s="41" t="s">
        <v>359</v>
      </c>
      <c r="E95" s="40">
        <f t="shared" si="4"/>
        <v>9</v>
      </c>
      <c r="F95" s="36" t="s">
        <v>755</v>
      </c>
      <c r="G95" s="53" t="s">
        <v>799</v>
      </c>
      <c r="H95" s="56" t="str">
        <f t="shared" ca="1" si="5"/>
        <v>1YEARS,3MONTH,7DAYS,</v>
      </c>
      <c r="I95" s="58">
        <v>45294</v>
      </c>
      <c r="J95" s="21" t="s">
        <v>809</v>
      </c>
      <c r="K95" s="22" t="s">
        <v>808</v>
      </c>
      <c r="L95" s="60">
        <v>35000</v>
      </c>
      <c r="M95" s="23">
        <f t="shared" si="3"/>
        <v>190.04524886877829</v>
      </c>
    </row>
    <row r="96" spans="1:13" ht="13.2" x14ac:dyDescent="0.3">
      <c r="A96" s="20">
        <v>91</v>
      </c>
      <c r="B96" s="29" t="s">
        <v>562</v>
      </c>
      <c r="C96" s="30" t="s">
        <v>563</v>
      </c>
      <c r="D96" s="41" t="s">
        <v>359</v>
      </c>
      <c r="E96" s="40">
        <f t="shared" si="4"/>
        <v>9</v>
      </c>
      <c r="F96" s="36" t="s">
        <v>755</v>
      </c>
      <c r="G96" s="53" t="s">
        <v>799</v>
      </c>
      <c r="H96" s="56" t="str">
        <f t="shared" ca="1" si="5"/>
        <v>0YEARS,11MONTH,8DAYS,</v>
      </c>
      <c r="I96" s="58">
        <v>45414</v>
      </c>
      <c r="J96" s="21" t="s">
        <v>809</v>
      </c>
      <c r="K96" s="22" t="s">
        <v>808</v>
      </c>
      <c r="L96" s="60">
        <v>36000</v>
      </c>
      <c r="M96" s="23">
        <f t="shared" si="3"/>
        <v>195.47511312217196</v>
      </c>
    </row>
    <row r="97" spans="1:13" ht="13.2" x14ac:dyDescent="0.3">
      <c r="A97" s="20">
        <v>92</v>
      </c>
      <c r="B97" s="29" t="s">
        <v>564</v>
      </c>
      <c r="C97" s="30" t="s">
        <v>565</v>
      </c>
      <c r="D97" s="41" t="s">
        <v>359</v>
      </c>
      <c r="E97" s="40">
        <f t="shared" si="4"/>
        <v>8</v>
      </c>
      <c r="F97" s="36" t="s">
        <v>755</v>
      </c>
      <c r="G97" s="53" t="s">
        <v>799</v>
      </c>
      <c r="H97" s="56" t="str">
        <f t="shared" ca="1" si="5"/>
        <v>0YEARS,7MONTH,25DAYS,</v>
      </c>
      <c r="I97" s="58">
        <v>45520</v>
      </c>
      <c r="J97" s="21" t="s">
        <v>809</v>
      </c>
      <c r="K97" s="22" t="s">
        <v>808</v>
      </c>
      <c r="L97" s="60">
        <v>45000</v>
      </c>
      <c r="M97" s="23">
        <f t="shared" si="3"/>
        <v>244.34389140271495</v>
      </c>
    </row>
    <row r="98" spans="1:13" ht="13.2" x14ac:dyDescent="0.3">
      <c r="A98" s="20">
        <v>93</v>
      </c>
      <c r="B98" s="29" t="s">
        <v>566</v>
      </c>
      <c r="C98" s="30" t="s">
        <v>567</v>
      </c>
      <c r="D98" s="41" t="s">
        <v>359</v>
      </c>
      <c r="E98" s="40">
        <f t="shared" si="4"/>
        <v>8</v>
      </c>
      <c r="F98" s="36" t="s">
        <v>755</v>
      </c>
      <c r="G98" s="53" t="s">
        <v>799</v>
      </c>
      <c r="H98" s="56" t="str">
        <f t="shared" ca="1" si="5"/>
        <v>2YEARS,11MONTH,30DAYS,</v>
      </c>
      <c r="I98" s="58">
        <v>44662</v>
      </c>
      <c r="J98" s="21" t="s">
        <v>809</v>
      </c>
      <c r="K98" s="22" t="s">
        <v>808</v>
      </c>
      <c r="L98" s="60">
        <v>41648</v>
      </c>
      <c r="M98" s="23">
        <f t="shared" si="3"/>
        <v>226.14298642533939</v>
      </c>
    </row>
    <row r="99" spans="1:13" ht="13.2" x14ac:dyDescent="0.3">
      <c r="A99" s="20">
        <v>94</v>
      </c>
      <c r="B99" s="29" t="s">
        <v>568</v>
      </c>
      <c r="C99" s="30" t="s">
        <v>569</v>
      </c>
      <c r="D99" s="41" t="s">
        <v>359</v>
      </c>
      <c r="E99" s="40">
        <f t="shared" si="4"/>
        <v>2</v>
      </c>
      <c r="F99" s="36" t="s">
        <v>722</v>
      </c>
      <c r="G99" s="53" t="s">
        <v>800</v>
      </c>
      <c r="H99" s="56" t="str">
        <f t="shared" ca="1" si="5"/>
        <v>15YEARS,4MONTH,9DAYS,</v>
      </c>
      <c r="I99" s="58">
        <v>40148</v>
      </c>
      <c r="J99" s="21" t="s">
        <v>809</v>
      </c>
      <c r="K99" s="22" t="s">
        <v>808</v>
      </c>
      <c r="L99" s="60">
        <v>115710</v>
      </c>
      <c r="M99" s="23">
        <f t="shared" si="3"/>
        <v>628.28959276018099</v>
      </c>
    </row>
    <row r="100" spans="1:13" ht="13.2" x14ac:dyDescent="0.3">
      <c r="A100" s="20">
        <v>95</v>
      </c>
      <c r="B100" s="29" t="s">
        <v>570</v>
      </c>
      <c r="C100" s="30" t="s">
        <v>571</v>
      </c>
      <c r="D100" s="41" t="s">
        <v>359</v>
      </c>
      <c r="E100" s="40">
        <f t="shared" si="4"/>
        <v>7</v>
      </c>
      <c r="F100" s="36" t="s">
        <v>744</v>
      </c>
      <c r="G100" s="53" t="s">
        <v>800</v>
      </c>
      <c r="H100" s="56" t="str">
        <f t="shared" ca="1" si="5"/>
        <v>14YEARS,8MONTH,26DAYS,</v>
      </c>
      <c r="I100" s="58">
        <v>40374</v>
      </c>
      <c r="J100" s="21" t="s">
        <v>809</v>
      </c>
      <c r="K100" s="22" t="s">
        <v>808</v>
      </c>
      <c r="L100" s="60">
        <v>59784</v>
      </c>
      <c r="M100" s="23">
        <f t="shared" si="3"/>
        <v>324.61900452488686</v>
      </c>
    </row>
    <row r="101" spans="1:13" ht="13.2" x14ac:dyDescent="0.3">
      <c r="A101" s="20">
        <v>96</v>
      </c>
      <c r="B101" s="29" t="s">
        <v>572</v>
      </c>
      <c r="C101" s="30" t="s">
        <v>573</v>
      </c>
      <c r="D101" s="41" t="s">
        <v>359</v>
      </c>
      <c r="E101" s="40">
        <f t="shared" si="4"/>
        <v>7</v>
      </c>
      <c r="F101" s="36" t="s">
        <v>758</v>
      </c>
      <c r="G101" s="53" t="s">
        <v>800</v>
      </c>
      <c r="H101" s="56" t="str">
        <f t="shared" ca="1" si="5"/>
        <v>0YEARS,8MONTH,9DAYS,</v>
      </c>
      <c r="I101" s="58">
        <v>45505</v>
      </c>
      <c r="J101" s="21" t="s">
        <v>809</v>
      </c>
      <c r="K101" s="22" t="s">
        <v>808</v>
      </c>
      <c r="L101" s="60">
        <v>55130</v>
      </c>
      <c r="M101" s="23">
        <f t="shared" si="3"/>
        <v>299.34841628959276</v>
      </c>
    </row>
    <row r="102" spans="1:13" ht="13.2" x14ac:dyDescent="0.3">
      <c r="A102" s="20">
        <v>97</v>
      </c>
      <c r="B102" s="29" t="s">
        <v>574</v>
      </c>
      <c r="C102" s="30" t="s">
        <v>575</v>
      </c>
      <c r="D102" s="41" t="s">
        <v>359</v>
      </c>
      <c r="E102" s="40">
        <f t="shared" si="4"/>
        <v>9</v>
      </c>
      <c r="F102" s="36" t="s">
        <v>753</v>
      </c>
      <c r="G102" s="53" t="s">
        <v>800</v>
      </c>
      <c r="H102" s="56" t="str">
        <f t="shared" ca="1" si="5"/>
        <v>6YEARS,11MONTH,8DAYS,</v>
      </c>
      <c r="I102" s="58">
        <v>43222</v>
      </c>
      <c r="J102" s="21" t="s">
        <v>809</v>
      </c>
      <c r="K102" s="22" t="s">
        <v>808</v>
      </c>
      <c r="L102" s="60">
        <v>36475</v>
      </c>
      <c r="M102" s="23">
        <f t="shared" si="3"/>
        <v>198.05429864253392</v>
      </c>
    </row>
    <row r="103" spans="1:13" ht="13.2" x14ac:dyDescent="0.3">
      <c r="A103" s="20">
        <v>98</v>
      </c>
      <c r="B103" s="29" t="s">
        <v>576</v>
      </c>
      <c r="C103" s="30" t="s">
        <v>577</v>
      </c>
      <c r="D103" s="41" t="s">
        <v>359</v>
      </c>
      <c r="E103" s="40">
        <f t="shared" si="4"/>
        <v>9</v>
      </c>
      <c r="F103" s="36" t="s">
        <v>747</v>
      </c>
      <c r="G103" s="53" t="s">
        <v>800</v>
      </c>
      <c r="H103" s="56" t="str">
        <f t="shared" ca="1" si="5"/>
        <v>3YEARS,0MONTH,9DAYS,</v>
      </c>
      <c r="I103" s="58">
        <v>44652</v>
      </c>
      <c r="J103" s="21" t="s">
        <v>809</v>
      </c>
      <c r="K103" s="22" t="s">
        <v>808</v>
      </c>
      <c r="L103" s="60">
        <v>36475</v>
      </c>
      <c r="M103" s="23">
        <f t="shared" si="3"/>
        <v>198.05429864253392</v>
      </c>
    </row>
    <row r="104" spans="1:13" ht="13.2" x14ac:dyDescent="0.3">
      <c r="A104" s="20">
        <v>99</v>
      </c>
      <c r="B104" s="29" t="s">
        <v>578</v>
      </c>
      <c r="C104" s="30" t="s">
        <v>579</v>
      </c>
      <c r="D104" s="41" t="s">
        <v>359</v>
      </c>
      <c r="E104" s="40">
        <f t="shared" si="4"/>
        <v>9</v>
      </c>
      <c r="F104" s="36" t="s">
        <v>759</v>
      </c>
      <c r="G104" s="53" t="s">
        <v>800</v>
      </c>
      <c r="H104" s="56" t="str">
        <f t="shared" ca="1" si="5"/>
        <v>2YEARS,1MONTH,9DAYS,</v>
      </c>
      <c r="I104" s="58">
        <v>44986</v>
      </c>
      <c r="J104" s="21" t="s">
        <v>809</v>
      </c>
      <c r="K104" s="22" t="s">
        <v>808</v>
      </c>
      <c r="L104" s="60">
        <v>36475</v>
      </c>
      <c r="M104" s="23">
        <f t="shared" si="3"/>
        <v>198.05429864253392</v>
      </c>
    </row>
    <row r="105" spans="1:13" ht="13.2" x14ac:dyDescent="0.3">
      <c r="A105" s="20">
        <v>100</v>
      </c>
      <c r="B105" s="29" t="s">
        <v>580</v>
      </c>
      <c r="C105" s="30" t="s">
        <v>581</v>
      </c>
      <c r="D105" s="41" t="s">
        <v>359</v>
      </c>
      <c r="E105" s="40">
        <f t="shared" si="4"/>
        <v>8</v>
      </c>
      <c r="F105" s="36" t="s">
        <v>760</v>
      </c>
      <c r="G105" s="53" t="s">
        <v>801</v>
      </c>
      <c r="H105" s="56" t="str">
        <f t="shared" ca="1" si="5"/>
        <v>31YEARS,11MONTH,13DAYS,</v>
      </c>
      <c r="I105" s="58">
        <v>34087</v>
      </c>
      <c r="J105" s="21" t="s">
        <v>809</v>
      </c>
      <c r="K105" s="22" t="s">
        <v>808</v>
      </c>
      <c r="L105" s="60">
        <v>46527</v>
      </c>
      <c r="M105" s="23">
        <f t="shared" si="3"/>
        <v>252.63529411764705</v>
      </c>
    </row>
    <row r="106" spans="1:13" ht="13.2" x14ac:dyDescent="0.3">
      <c r="A106" s="20">
        <v>101</v>
      </c>
      <c r="B106" s="29" t="s">
        <v>582</v>
      </c>
      <c r="C106" s="30" t="s">
        <v>583</v>
      </c>
      <c r="D106" s="41" t="s">
        <v>359</v>
      </c>
      <c r="E106" s="40">
        <f t="shared" si="4"/>
        <v>4</v>
      </c>
      <c r="F106" s="36" t="s">
        <v>761</v>
      </c>
      <c r="G106" s="53" t="s">
        <v>801</v>
      </c>
      <c r="H106" s="56" t="str">
        <f t="shared" ca="1" si="5"/>
        <v>31YEARS,4MONTH,23DAYS,</v>
      </c>
      <c r="I106" s="58">
        <v>34291</v>
      </c>
      <c r="J106" s="21" t="s">
        <v>809</v>
      </c>
      <c r="K106" s="22" t="s">
        <v>808</v>
      </c>
      <c r="L106" s="60">
        <v>83070</v>
      </c>
      <c r="M106" s="23">
        <f t="shared" si="3"/>
        <v>451.05882352941177</v>
      </c>
    </row>
    <row r="107" spans="1:13" ht="13.2" x14ac:dyDescent="0.3">
      <c r="A107" s="20">
        <v>102</v>
      </c>
      <c r="B107" s="29" t="s">
        <v>584</v>
      </c>
      <c r="C107" s="30" t="s">
        <v>585</v>
      </c>
      <c r="D107" s="41" t="s">
        <v>359</v>
      </c>
      <c r="E107" s="40">
        <f t="shared" si="4"/>
        <v>8</v>
      </c>
      <c r="F107" s="36" t="s">
        <v>760</v>
      </c>
      <c r="G107" s="53" t="s">
        <v>801</v>
      </c>
      <c r="H107" s="56" t="str">
        <f t="shared" ca="1" si="5"/>
        <v>24YEARS,0MONTH,8DAYS,</v>
      </c>
      <c r="I107" s="58">
        <v>36983</v>
      </c>
      <c r="J107" s="21" t="s">
        <v>809</v>
      </c>
      <c r="K107" s="22" t="s">
        <v>808</v>
      </c>
      <c r="L107" s="60">
        <v>48533</v>
      </c>
      <c r="M107" s="23">
        <f t="shared" si="3"/>
        <v>263.52760180995472</v>
      </c>
    </row>
    <row r="108" spans="1:13" ht="13.2" x14ac:dyDescent="0.3">
      <c r="A108" s="20">
        <v>103</v>
      </c>
      <c r="B108" s="29" t="s">
        <v>586</v>
      </c>
      <c r="C108" s="30" t="s">
        <v>587</v>
      </c>
      <c r="D108" s="41" t="s">
        <v>359</v>
      </c>
      <c r="E108" s="40">
        <f t="shared" si="4"/>
        <v>8</v>
      </c>
      <c r="F108" s="36" t="s">
        <v>760</v>
      </c>
      <c r="G108" s="53" t="s">
        <v>801</v>
      </c>
      <c r="H108" s="56" t="str">
        <f t="shared" ca="1" si="5"/>
        <v>17YEARS,11MONTH,8DAYS,</v>
      </c>
      <c r="I108" s="58">
        <v>39204</v>
      </c>
      <c r="J108" s="21" t="s">
        <v>809</v>
      </c>
      <c r="K108" s="22" t="s">
        <v>808</v>
      </c>
      <c r="L108" s="60">
        <v>43280</v>
      </c>
      <c r="M108" s="23">
        <f t="shared" si="3"/>
        <v>235.00452488687785</v>
      </c>
    </row>
    <row r="109" spans="1:13" ht="13.2" x14ac:dyDescent="0.3">
      <c r="A109" s="20">
        <v>104</v>
      </c>
      <c r="B109" s="29" t="s">
        <v>588</v>
      </c>
      <c r="C109" s="30" t="s">
        <v>589</v>
      </c>
      <c r="D109" s="41" t="s">
        <v>359</v>
      </c>
      <c r="E109" s="40">
        <f t="shared" si="4"/>
        <v>2</v>
      </c>
      <c r="F109" s="36" t="s">
        <v>722</v>
      </c>
      <c r="G109" s="53" t="s">
        <v>801</v>
      </c>
      <c r="H109" s="56" t="str">
        <f t="shared" ca="1" si="5"/>
        <v>17YEARS,1MONTH,16DAYS,</v>
      </c>
      <c r="I109" s="58">
        <v>39503</v>
      </c>
      <c r="J109" s="21" t="s">
        <v>809</v>
      </c>
      <c r="K109" s="22" t="s">
        <v>808</v>
      </c>
      <c r="L109" s="60">
        <v>200420</v>
      </c>
      <c r="M109" s="23">
        <f t="shared" si="3"/>
        <v>1088.2533936651585</v>
      </c>
    </row>
    <row r="110" spans="1:13" ht="13.2" x14ac:dyDescent="0.3">
      <c r="A110" s="20">
        <v>105</v>
      </c>
      <c r="B110" s="29" t="s">
        <v>590</v>
      </c>
      <c r="C110" s="30" t="s">
        <v>591</v>
      </c>
      <c r="D110" s="41" t="s">
        <v>359</v>
      </c>
      <c r="E110" s="40">
        <f t="shared" si="4"/>
        <v>8</v>
      </c>
      <c r="F110" s="36" t="s">
        <v>762</v>
      </c>
      <c r="G110" s="53" t="s">
        <v>801</v>
      </c>
      <c r="H110" s="56" t="str">
        <f t="shared" ca="1" si="5"/>
        <v>16YEARS,10MONTH,24DAYS,</v>
      </c>
      <c r="I110" s="58">
        <v>39585</v>
      </c>
      <c r="J110" s="21" t="s">
        <v>809</v>
      </c>
      <c r="K110" s="22" t="s">
        <v>808</v>
      </c>
      <c r="L110" s="60">
        <v>42896</v>
      </c>
      <c r="M110" s="23">
        <f t="shared" si="3"/>
        <v>232.91945701357469</v>
      </c>
    </row>
    <row r="111" spans="1:13" ht="13.2" x14ac:dyDescent="0.3">
      <c r="A111" s="20">
        <v>106</v>
      </c>
      <c r="B111" s="29" t="s">
        <v>592</v>
      </c>
      <c r="C111" s="30" t="s">
        <v>593</v>
      </c>
      <c r="D111" s="41" t="s">
        <v>359</v>
      </c>
      <c r="E111" s="40">
        <f t="shared" si="4"/>
        <v>8</v>
      </c>
      <c r="F111" s="36" t="s">
        <v>760</v>
      </c>
      <c r="G111" s="53" t="s">
        <v>801</v>
      </c>
      <c r="H111" s="56" t="str">
        <f t="shared" ca="1" si="5"/>
        <v>24YEARS,11MONTH,2DAYS,</v>
      </c>
      <c r="I111" s="58">
        <v>36654</v>
      </c>
      <c r="J111" s="21" t="s">
        <v>809</v>
      </c>
      <c r="K111" s="22" t="s">
        <v>808</v>
      </c>
      <c r="L111" s="60">
        <v>41141</v>
      </c>
      <c r="M111" s="23">
        <f t="shared" si="3"/>
        <v>223.3900452488688</v>
      </c>
    </row>
    <row r="112" spans="1:13" ht="13.2" x14ac:dyDescent="0.3">
      <c r="A112" s="20">
        <v>107</v>
      </c>
      <c r="B112" s="29" t="s">
        <v>594</v>
      </c>
      <c r="C112" s="30" t="s">
        <v>595</v>
      </c>
      <c r="D112" s="41" t="s">
        <v>359</v>
      </c>
      <c r="E112" s="40">
        <f t="shared" si="4"/>
        <v>9</v>
      </c>
      <c r="F112" s="36" t="s">
        <v>762</v>
      </c>
      <c r="G112" s="53" t="s">
        <v>801</v>
      </c>
      <c r="H112" s="56" t="str">
        <f t="shared" ca="1" si="5"/>
        <v>11YEARS,4MONTH,9DAYS,</v>
      </c>
      <c r="I112" s="58">
        <v>41609</v>
      </c>
      <c r="J112" s="21" t="s">
        <v>809</v>
      </c>
      <c r="K112" s="22" t="s">
        <v>808</v>
      </c>
      <c r="L112" s="60">
        <v>36615</v>
      </c>
      <c r="M112" s="23">
        <f t="shared" si="3"/>
        <v>198.81447963800906</v>
      </c>
    </row>
    <row r="113" spans="1:13" ht="13.2" x14ac:dyDescent="0.3">
      <c r="A113" s="20">
        <v>108</v>
      </c>
      <c r="B113" s="29" t="s">
        <v>596</v>
      </c>
      <c r="C113" s="30" t="s">
        <v>597</v>
      </c>
      <c r="D113" s="41" t="s">
        <v>359</v>
      </c>
      <c r="E113" s="40">
        <f t="shared" si="4"/>
        <v>7</v>
      </c>
      <c r="F113" s="36" t="s">
        <v>763</v>
      </c>
      <c r="G113" s="53" t="s">
        <v>801</v>
      </c>
      <c r="H113" s="56" t="str">
        <f t="shared" ca="1" si="5"/>
        <v>18YEARS,11MONTH,8DAYS,</v>
      </c>
      <c r="I113" s="58">
        <v>38839</v>
      </c>
      <c r="J113" s="21" t="s">
        <v>809</v>
      </c>
      <c r="K113" s="22" t="s">
        <v>808</v>
      </c>
      <c r="L113" s="60">
        <v>50525</v>
      </c>
      <c r="M113" s="23">
        <f t="shared" si="3"/>
        <v>274.34389140271492</v>
      </c>
    </row>
    <row r="114" spans="1:13" ht="13.2" x14ac:dyDescent="0.3">
      <c r="A114" s="20">
        <v>109</v>
      </c>
      <c r="B114" s="29" t="s">
        <v>598</v>
      </c>
      <c r="C114" s="30" t="s">
        <v>599</v>
      </c>
      <c r="D114" s="41" t="s">
        <v>359</v>
      </c>
      <c r="E114" s="40">
        <f t="shared" si="4"/>
        <v>8</v>
      </c>
      <c r="F114" s="36" t="s">
        <v>764</v>
      </c>
      <c r="G114" s="53" t="s">
        <v>801</v>
      </c>
      <c r="H114" s="56" t="str">
        <f t="shared" ca="1" si="5"/>
        <v>21YEARS,2MONTH,22DAYS,</v>
      </c>
      <c r="I114" s="58">
        <v>38005</v>
      </c>
      <c r="J114" s="21" t="s">
        <v>809</v>
      </c>
      <c r="K114" s="22" t="s">
        <v>808</v>
      </c>
      <c r="L114" s="60">
        <v>40142</v>
      </c>
      <c r="M114" s="23">
        <f t="shared" si="3"/>
        <v>217.96561085972849</v>
      </c>
    </row>
    <row r="115" spans="1:13" ht="13.2" x14ac:dyDescent="0.3">
      <c r="A115" s="20">
        <v>110</v>
      </c>
      <c r="B115" s="29" t="s">
        <v>600</v>
      </c>
      <c r="C115" s="30" t="s">
        <v>601</v>
      </c>
      <c r="D115" s="41" t="s">
        <v>359</v>
      </c>
      <c r="E115" s="40">
        <f t="shared" si="4"/>
        <v>8</v>
      </c>
      <c r="F115" s="36" t="s">
        <v>712</v>
      </c>
      <c r="G115" s="53" t="s">
        <v>801</v>
      </c>
      <c r="H115" s="56" t="str">
        <f t="shared" ca="1" si="5"/>
        <v>13YEARS,4MONTH,8DAYS,</v>
      </c>
      <c r="I115" s="58">
        <v>40879</v>
      </c>
      <c r="J115" s="21" t="s">
        <v>809</v>
      </c>
      <c r="K115" s="22" t="s">
        <v>808</v>
      </c>
      <c r="L115" s="60">
        <v>49689</v>
      </c>
      <c r="M115" s="23">
        <f t="shared" si="3"/>
        <v>269.80452488687786</v>
      </c>
    </row>
    <row r="116" spans="1:13" ht="13.2" x14ac:dyDescent="0.3">
      <c r="A116" s="20">
        <v>111</v>
      </c>
      <c r="B116" s="29" t="s">
        <v>602</v>
      </c>
      <c r="C116" s="30" t="s">
        <v>127</v>
      </c>
      <c r="D116" s="41" t="s">
        <v>359</v>
      </c>
      <c r="E116" s="40">
        <f t="shared" si="4"/>
        <v>9</v>
      </c>
      <c r="F116" s="36" t="s">
        <v>765</v>
      </c>
      <c r="G116" s="53" t="s">
        <v>801</v>
      </c>
      <c r="H116" s="56" t="str">
        <f t="shared" ca="1" si="5"/>
        <v>12YEARS,9MONTH,27DAYS,</v>
      </c>
      <c r="I116" s="58">
        <v>41074</v>
      </c>
      <c r="J116" s="21" t="s">
        <v>809</v>
      </c>
      <c r="K116" s="22" t="s">
        <v>808</v>
      </c>
      <c r="L116" s="60">
        <v>39683</v>
      </c>
      <c r="M116" s="23">
        <f t="shared" si="3"/>
        <v>215.47330316742082</v>
      </c>
    </row>
    <row r="117" spans="1:13" ht="13.2" x14ac:dyDescent="0.3">
      <c r="A117" s="20">
        <v>112</v>
      </c>
      <c r="B117" s="29" t="s">
        <v>603</v>
      </c>
      <c r="C117" s="30" t="s">
        <v>604</v>
      </c>
      <c r="D117" s="41" t="s">
        <v>359</v>
      </c>
      <c r="E117" s="40">
        <f t="shared" si="4"/>
        <v>6</v>
      </c>
      <c r="F117" s="36" t="s">
        <v>766</v>
      </c>
      <c r="G117" s="53" t="s">
        <v>801</v>
      </c>
      <c r="H117" s="56" t="str">
        <f t="shared" ca="1" si="5"/>
        <v>12YEARS,9MONTH,3DAYS,</v>
      </c>
      <c r="I117" s="58">
        <v>41097</v>
      </c>
      <c r="J117" s="21" t="s">
        <v>809</v>
      </c>
      <c r="K117" s="22" t="s">
        <v>808</v>
      </c>
      <c r="L117" s="60">
        <v>67009</v>
      </c>
      <c r="M117" s="23">
        <f t="shared" si="3"/>
        <v>363.84977375565609</v>
      </c>
    </row>
    <row r="118" spans="1:13" ht="13.2" x14ac:dyDescent="0.3">
      <c r="A118" s="20">
        <v>113</v>
      </c>
      <c r="B118" s="29" t="s">
        <v>605</v>
      </c>
      <c r="C118" s="30" t="s">
        <v>606</v>
      </c>
      <c r="D118" s="41" t="s">
        <v>359</v>
      </c>
      <c r="E118" s="40">
        <f t="shared" si="4"/>
        <v>9</v>
      </c>
      <c r="F118" s="36" t="s">
        <v>762</v>
      </c>
      <c r="G118" s="53" t="s">
        <v>801</v>
      </c>
      <c r="H118" s="56" t="str">
        <f t="shared" ca="1" si="5"/>
        <v>11YEARS,4MONTH,21DAYS,</v>
      </c>
      <c r="I118" s="58">
        <v>41598</v>
      </c>
      <c r="J118" s="21" t="s">
        <v>809</v>
      </c>
      <c r="K118" s="22" t="s">
        <v>808</v>
      </c>
      <c r="L118" s="60">
        <v>38085</v>
      </c>
      <c r="M118" s="23">
        <f t="shared" si="3"/>
        <v>206.79638009049773</v>
      </c>
    </row>
    <row r="119" spans="1:13" ht="13.2" x14ac:dyDescent="0.3">
      <c r="A119" s="20">
        <v>114</v>
      </c>
      <c r="B119" s="29" t="s">
        <v>607</v>
      </c>
      <c r="C119" s="30" t="s">
        <v>608</v>
      </c>
      <c r="D119" s="41" t="s">
        <v>359</v>
      </c>
      <c r="E119" s="40">
        <f t="shared" si="4"/>
        <v>9</v>
      </c>
      <c r="F119" s="36" t="s">
        <v>767</v>
      </c>
      <c r="G119" s="53" t="s">
        <v>801</v>
      </c>
      <c r="H119" s="56" t="str">
        <f t="shared" ca="1" si="5"/>
        <v>11YEARS,11MONTH,26DAYS,</v>
      </c>
      <c r="I119" s="58">
        <v>41379</v>
      </c>
      <c r="J119" s="21" t="s">
        <v>809</v>
      </c>
      <c r="K119" s="22" t="s">
        <v>808</v>
      </c>
      <c r="L119" s="60">
        <v>39590</v>
      </c>
      <c r="M119" s="23">
        <f t="shared" si="3"/>
        <v>214.96832579185519</v>
      </c>
    </row>
    <row r="120" spans="1:13" ht="13.2" x14ac:dyDescent="0.3">
      <c r="A120" s="20">
        <v>115</v>
      </c>
      <c r="B120" s="29" t="s">
        <v>609</v>
      </c>
      <c r="C120" s="30" t="s">
        <v>610</v>
      </c>
      <c r="D120" s="41" t="s">
        <v>359</v>
      </c>
      <c r="E120" s="40">
        <f t="shared" si="4"/>
        <v>7</v>
      </c>
      <c r="F120" s="36" t="s">
        <v>747</v>
      </c>
      <c r="G120" s="53" t="s">
        <v>801</v>
      </c>
      <c r="H120" s="56" t="str">
        <f t="shared" ca="1" si="5"/>
        <v>11YEARS,10MONTH,0DAYS,</v>
      </c>
      <c r="I120" s="58">
        <v>41435</v>
      </c>
      <c r="J120" s="21" t="s">
        <v>809</v>
      </c>
      <c r="K120" s="22" t="s">
        <v>808</v>
      </c>
      <c r="L120" s="60">
        <v>50525</v>
      </c>
      <c r="M120" s="23">
        <f t="shared" si="3"/>
        <v>274.34389140271492</v>
      </c>
    </row>
    <row r="121" spans="1:13" ht="13.2" x14ac:dyDescent="0.3">
      <c r="A121" s="20">
        <v>116</v>
      </c>
      <c r="B121" s="29" t="s">
        <v>611</v>
      </c>
      <c r="C121" s="30" t="s">
        <v>612</v>
      </c>
      <c r="D121" s="41" t="s">
        <v>359</v>
      </c>
      <c r="E121" s="40">
        <f t="shared" si="4"/>
        <v>8</v>
      </c>
      <c r="F121" s="36" t="s">
        <v>762</v>
      </c>
      <c r="G121" s="53" t="s">
        <v>801</v>
      </c>
      <c r="H121" s="56" t="str">
        <f t="shared" ca="1" si="5"/>
        <v>10YEARS,9MONTH,30DAYS,</v>
      </c>
      <c r="I121" s="58">
        <v>41801</v>
      </c>
      <c r="J121" s="21" t="s">
        <v>809</v>
      </c>
      <c r="K121" s="22" t="s">
        <v>808</v>
      </c>
      <c r="L121" s="60">
        <v>40508</v>
      </c>
      <c r="M121" s="23">
        <f t="shared" si="3"/>
        <v>219.95294117647057</v>
      </c>
    </row>
    <row r="122" spans="1:13" ht="13.2" x14ac:dyDescent="0.3">
      <c r="A122" s="20">
        <v>117</v>
      </c>
      <c r="B122" s="29" t="s">
        <v>613</v>
      </c>
      <c r="C122" s="30" t="s">
        <v>614</v>
      </c>
      <c r="D122" s="41" t="s">
        <v>359</v>
      </c>
      <c r="E122" s="40">
        <f t="shared" si="4"/>
        <v>9</v>
      </c>
      <c r="F122" s="36" t="s">
        <v>762</v>
      </c>
      <c r="G122" s="53" t="s">
        <v>801</v>
      </c>
      <c r="H122" s="56" t="str">
        <f t="shared" ca="1" si="5"/>
        <v>8YEARS,11MONTH,25DAYS,</v>
      </c>
      <c r="I122" s="58">
        <v>42476</v>
      </c>
      <c r="J122" s="21" t="s">
        <v>809</v>
      </c>
      <c r="K122" s="22" t="s">
        <v>808</v>
      </c>
      <c r="L122" s="60">
        <v>37188</v>
      </c>
      <c r="M122" s="23">
        <f t="shared" si="3"/>
        <v>201.92579185520364</v>
      </c>
    </row>
    <row r="123" spans="1:13" ht="13.2" x14ac:dyDescent="0.3">
      <c r="A123" s="20">
        <v>118</v>
      </c>
      <c r="B123" s="29" t="s">
        <v>615</v>
      </c>
      <c r="C123" s="30" t="s">
        <v>616</v>
      </c>
      <c r="D123" s="41" t="s">
        <v>359</v>
      </c>
      <c r="E123" s="40">
        <f t="shared" si="4"/>
        <v>9</v>
      </c>
      <c r="F123" s="36" t="s">
        <v>762</v>
      </c>
      <c r="G123" s="53" t="s">
        <v>801</v>
      </c>
      <c r="H123" s="56" t="str">
        <f t="shared" ca="1" si="5"/>
        <v>7YEARS,10MONTH,9DAYS,</v>
      </c>
      <c r="I123" s="58">
        <v>42887</v>
      </c>
      <c r="J123" s="21" t="s">
        <v>809</v>
      </c>
      <c r="K123" s="22" t="s">
        <v>808</v>
      </c>
      <c r="L123" s="60">
        <v>36540</v>
      </c>
      <c r="M123" s="23">
        <f t="shared" si="3"/>
        <v>198.4072398190045</v>
      </c>
    </row>
    <row r="124" spans="1:13" ht="13.2" x14ac:dyDescent="0.3">
      <c r="A124" s="20">
        <v>119</v>
      </c>
      <c r="B124" s="29" t="s">
        <v>617</v>
      </c>
      <c r="C124" s="30" t="s">
        <v>618</v>
      </c>
      <c r="D124" s="41" t="s">
        <v>359</v>
      </c>
      <c r="E124" s="40">
        <f t="shared" si="4"/>
        <v>9</v>
      </c>
      <c r="F124" s="36" t="s">
        <v>762</v>
      </c>
      <c r="G124" s="53" t="s">
        <v>801</v>
      </c>
      <c r="H124" s="56" t="str">
        <f t="shared" ca="1" si="5"/>
        <v>5YEARS,9MONTH,15DAYS,</v>
      </c>
      <c r="I124" s="58">
        <v>43642</v>
      </c>
      <c r="J124" s="21" t="s">
        <v>809</v>
      </c>
      <c r="K124" s="22" t="s">
        <v>808</v>
      </c>
      <c r="L124" s="60">
        <v>39590</v>
      </c>
      <c r="M124" s="23">
        <f t="shared" si="3"/>
        <v>214.96832579185519</v>
      </c>
    </row>
    <row r="125" spans="1:13" ht="13.2" x14ac:dyDescent="0.3">
      <c r="A125" s="20">
        <v>120</v>
      </c>
      <c r="B125" s="29" t="s">
        <v>619</v>
      </c>
      <c r="C125" s="30" t="s">
        <v>620</v>
      </c>
      <c r="D125" s="41" t="s">
        <v>359</v>
      </c>
      <c r="E125" s="40">
        <f t="shared" si="4"/>
        <v>8</v>
      </c>
      <c r="F125" s="36" t="s">
        <v>749</v>
      </c>
      <c r="G125" s="53" t="s">
        <v>801</v>
      </c>
      <c r="H125" s="56" t="str">
        <f t="shared" ca="1" si="5"/>
        <v>5YEARS,3MONTH,9DAYS,</v>
      </c>
      <c r="I125" s="58">
        <v>43831</v>
      </c>
      <c r="J125" s="21" t="s">
        <v>809</v>
      </c>
      <c r="K125" s="22" t="s">
        <v>808</v>
      </c>
      <c r="L125" s="60">
        <v>45360</v>
      </c>
      <c r="M125" s="23">
        <f t="shared" si="3"/>
        <v>246.29864253393666</v>
      </c>
    </row>
    <row r="126" spans="1:13" ht="13.2" x14ac:dyDescent="0.3">
      <c r="A126" s="20">
        <v>121</v>
      </c>
      <c r="B126" s="29" t="s">
        <v>621</v>
      </c>
      <c r="C126" s="30" t="s">
        <v>622</v>
      </c>
      <c r="D126" s="41" t="s">
        <v>359</v>
      </c>
      <c r="E126" s="40">
        <f t="shared" si="4"/>
        <v>9</v>
      </c>
      <c r="F126" s="36" t="s">
        <v>747</v>
      </c>
      <c r="G126" s="53" t="s">
        <v>801</v>
      </c>
      <c r="H126" s="56" t="str">
        <f t="shared" ca="1" si="5"/>
        <v>3YEARS,8MONTH,25DAYS,</v>
      </c>
      <c r="I126" s="58">
        <v>44393</v>
      </c>
      <c r="J126" s="21" t="s">
        <v>809</v>
      </c>
      <c r="K126" s="22" t="s">
        <v>808</v>
      </c>
      <c r="L126" s="60">
        <v>36544</v>
      </c>
      <c r="M126" s="23">
        <f t="shared" si="3"/>
        <v>198.42895927601811</v>
      </c>
    </row>
    <row r="127" spans="1:13" ht="13.2" x14ac:dyDescent="0.3">
      <c r="A127" s="20">
        <v>122</v>
      </c>
      <c r="B127" s="29" t="s">
        <v>623</v>
      </c>
      <c r="C127" s="30" t="s">
        <v>624</v>
      </c>
      <c r="D127" s="41" t="s">
        <v>359</v>
      </c>
      <c r="E127" s="40">
        <f t="shared" si="4"/>
        <v>9</v>
      </c>
      <c r="F127" s="36" t="s">
        <v>762</v>
      </c>
      <c r="G127" s="53" t="s">
        <v>801</v>
      </c>
      <c r="H127" s="56" t="str">
        <f t="shared" ca="1" si="5"/>
        <v>1YEARS,8MONTH,16DAYS,</v>
      </c>
      <c r="I127" s="58">
        <v>45132</v>
      </c>
      <c r="J127" s="21" t="s">
        <v>809</v>
      </c>
      <c r="K127" s="22" t="s">
        <v>808</v>
      </c>
      <c r="L127" s="60">
        <v>38360</v>
      </c>
      <c r="M127" s="23">
        <f t="shared" si="3"/>
        <v>208.28959276018097</v>
      </c>
    </row>
    <row r="128" spans="1:13" ht="13.2" x14ac:dyDescent="0.3">
      <c r="A128" s="20">
        <v>123</v>
      </c>
      <c r="B128" s="29" t="s">
        <v>625</v>
      </c>
      <c r="C128" s="30" t="s">
        <v>626</v>
      </c>
      <c r="D128" s="41" t="s">
        <v>359</v>
      </c>
      <c r="E128" s="40">
        <f t="shared" si="4"/>
        <v>9</v>
      </c>
      <c r="F128" s="36" t="s">
        <v>762</v>
      </c>
      <c r="G128" s="53" t="s">
        <v>801</v>
      </c>
      <c r="H128" s="56" t="str">
        <f t="shared" ca="1" si="5"/>
        <v>1YEARS,7MONTH,26DAYS,</v>
      </c>
      <c r="I128" s="58">
        <v>45153</v>
      </c>
      <c r="J128" s="21" t="s">
        <v>809</v>
      </c>
      <c r="K128" s="22" t="s">
        <v>808</v>
      </c>
      <c r="L128" s="60">
        <v>39456</v>
      </c>
      <c r="M128" s="23">
        <f t="shared" si="3"/>
        <v>214.24072398190046</v>
      </c>
    </row>
    <row r="129" spans="1:13" ht="13.2" x14ac:dyDescent="0.3">
      <c r="A129" s="20">
        <v>124</v>
      </c>
      <c r="B129" s="29" t="s">
        <v>627</v>
      </c>
      <c r="C129" s="30" t="s">
        <v>628</v>
      </c>
      <c r="D129" s="41" t="s">
        <v>359</v>
      </c>
      <c r="E129" s="40">
        <f t="shared" si="4"/>
        <v>9</v>
      </c>
      <c r="F129" s="36" t="s">
        <v>762</v>
      </c>
      <c r="G129" s="53" t="s">
        <v>801</v>
      </c>
      <c r="H129" s="56" t="str">
        <f t="shared" ca="1" si="5"/>
        <v>1YEARS,1MONTH,3DAYS,</v>
      </c>
      <c r="I129" s="58">
        <v>45358</v>
      </c>
      <c r="J129" s="21" t="s">
        <v>809</v>
      </c>
      <c r="K129" s="22" t="s">
        <v>808</v>
      </c>
      <c r="L129" s="60">
        <v>38000</v>
      </c>
      <c r="M129" s="23">
        <f t="shared" si="3"/>
        <v>206.33484162895928</v>
      </c>
    </row>
    <row r="130" spans="1:13" ht="13.2" x14ac:dyDescent="0.3">
      <c r="A130" s="20">
        <v>125</v>
      </c>
      <c r="B130" s="29" t="s">
        <v>629</v>
      </c>
      <c r="C130" s="30" t="s">
        <v>630</v>
      </c>
      <c r="D130" s="41" t="s">
        <v>359</v>
      </c>
      <c r="E130" s="40">
        <f t="shared" si="4"/>
        <v>8</v>
      </c>
      <c r="F130" s="36" t="s">
        <v>762</v>
      </c>
      <c r="G130" s="53" t="s">
        <v>801</v>
      </c>
      <c r="H130" s="56" t="str">
        <f t="shared" ca="1" si="5"/>
        <v>0YEARS,9MONTH,6DAYS,</v>
      </c>
      <c r="I130" s="58">
        <v>45477</v>
      </c>
      <c r="J130" s="21" t="s">
        <v>809</v>
      </c>
      <c r="K130" s="22" t="s">
        <v>808</v>
      </c>
      <c r="L130" s="60">
        <v>42000</v>
      </c>
      <c r="M130" s="23">
        <f t="shared" si="3"/>
        <v>228.05429864253392</v>
      </c>
    </row>
    <row r="131" spans="1:13" ht="13.2" x14ac:dyDescent="0.3">
      <c r="A131" s="20">
        <v>126</v>
      </c>
      <c r="B131" s="29" t="s">
        <v>631</v>
      </c>
      <c r="C131" s="30" t="s">
        <v>632</v>
      </c>
      <c r="D131" s="41" t="s">
        <v>359</v>
      </c>
      <c r="E131" s="40">
        <f t="shared" si="4"/>
        <v>9</v>
      </c>
      <c r="F131" s="36" t="s">
        <v>768</v>
      </c>
      <c r="G131" s="53" t="s">
        <v>802</v>
      </c>
      <c r="H131" s="56" t="str">
        <f t="shared" ca="1" si="5"/>
        <v>16YEARS,5MONTH,9DAYS,</v>
      </c>
      <c r="I131" s="58">
        <v>39753</v>
      </c>
      <c r="J131" s="21" t="s">
        <v>809</v>
      </c>
      <c r="K131" s="22" t="s">
        <v>808</v>
      </c>
      <c r="L131" s="60">
        <v>36475</v>
      </c>
      <c r="M131" s="23">
        <f t="shared" si="3"/>
        <v>198.05429864253392</v>
      </c>
    </row>
    <row r="132" spans="1:13" ht="13.2" x14ac:dyDescent="0.3">
      <c r="A132" s="20">
        <v>127</v>
      </c>
      <c r="B132" s="29" t="s">
        <v>633</v>
      </c>
      <c r="C132" s="30" t="s">
        <v>634</v>
      </c>
      <c r="D132" s="41" t="s">
        <v>359</v>
      </c>
      <c r="E132" s="40">
        <f t="shared" si="4"/>
        <v>9</v>
      </c>
      <c r="F132" s="36" t="s">
        <v>768</v>
      </c>
      <c r="G132" s="53" t="s">
        <v>802</v>
      </c>
      <c r="H132" s="56" t="str">
        <f t="shared" ca="1" si="5"/>
        <v>10YEARS,7MONTH,26DAYS,</v>
      </c>
      <c r="I132" s="58">
        <v>41866</v>
      </c>
      <c r="J132" s="21" t="s">
        <v>809</v>
      </c>
      <c r="K132" s="22" t="s">
        <v>808</v>
      </c>
      <c r="L132" s="60">
        <v>36475</v>
      </c>
      <c r="M132" s="23">
        <f t="shared" si="3"/>
        <v>198.05429864253392</v>
      </c>
    </row>
    <row r="133" spans="1:13" ht="13.2" x14ac:dyDescent="0.3">
      <c r="A133" s="20">
        <v>128</v>
      </c>
      <c r="B133" s="29" t="s">
        <v>635</v>
      </c>
      <c r="C133" s="30" t="s">
        <v>636</v>
      </c>
      <c r="D133" s="41" t="s">
        <v>359</v>
      </c>
      <c r="E133" s="40">
        <f t="shared" si="4"/>
        <v>9</v>
      </c>
      <c r="F133" s="36" t="s">
        <v>769</v>
      </c>
      <c r="G133" s="53" t="s">
        <v>802</v>
      </c>
      <c r="H133" s="56" t="str">
        <f t="shared" ca="1" si="5"/>
        <v>6YEARS,11MONTH,6DAYS,</v>
      </c>
      <c r="I133" s="58">
        <v>43224</v>
      </c>
      <c r="J133" s="21" t="s">
        <v>809</v>
      </c>
      <c r="K133" s="22" t="s">
        <v>808</v>
      </c>
      <c r="L133" s="60">
        <v>36475</v>
      </c>
      <c r="M133" s="23">
        <f t="shared" si="3"/>
        <v>198.05429864253392</v>
      </c>
    </row>
    <row r="134" spans="1:13" ht="13.2" x14ac:dyDescent="0.3">
      <c r="A134" s="20">
        <v>129</v>
      </c>
      <c r="B134" s="29" t="s">
        <v>637</v>
      </c>
      <c r="C134" s="30" t="s">
        <v>638</v>
      </c>
      <c r="D134" s="41" t="s">
        <v>359</v>
      </c>
      <c r="E134" s="40">
        <f t="shared" si="4"/>
        <v>9</v>
      </c>
      <c r="F134" s="36" t="s">
        <v>768</v>
      </c>
      <c r="G134" s="53" t="s">
        <v>802</v>
      </c>
      <c r="H134" s="56" t="str">
        <f t="shared" ca="1" si="5"/>
        <v>3YEARS,9MONTH,1DAYS,</v>
      </c>
      <c r="I134" s="58">
        <v>44386</v>
      </c>
      <c r="J134" s="21" t="s">
        <v>809</v>
      </c>
      <c r="K134" s="22" t="s">
        <v>808</v>
      </c>
      <c r="L134" s="60">
        <v>36475</v>
      </c>
      <c r="M134" s="23">
        <f t="shared" ref="M134:M197" si="6">(L134*12)/52/42.5</f>
        <v>198.05429864253392</v>
      </c>
    </row>
    <row r="135" spans="1:13" ht="13.2" x14ac:dyDescent="0.3">
      <c r="A135" s="20">
        <v>130</v>
      </c>
      <c r="B135" s="29" t="s">
        <v>639</v>
      </c>
      <c r="C135" s="30" t="s">
        <v>640</v>
      </c>
      <c r="D135" s="41" t="s">
        <v>359</v>
      </c>
      <c r="E135" s="40">
        <f t="shared" ref="E135:E198" si="7">VLOOKUP(L135,$P$6:$Q$13,2,TRUE)</f>
        <v>9</v>
      </c>
      <c r="F135" s="36" t="s">
        <v>768</v>
      </c>
      <c r="G135" s="53" t="s">
        <v>802</v>
      </c>
      <c r="H135" s="56" t="str">
        <f t="shared" ref="H135:H170" ca="1" si="8">DATEDIF(I135,TODAY(),"Y")&amp;"YEARS,"&amp;DATEDIF(I135,TODAY(),"YM")&amp;"MONTH,"&amp;DATEDIF(I135,TODAY(),"MD")&amp;"DAYS,"</f>
        <v>4YEARS,5MONTH,9DAYS,</v>
      </c>
      <c r="I135" s="58">
        <v>44136</v>
      </c>
      <c r="J135" s="21" t="s">
        <v>809</v>
      </c>
      <c r="K135" s="22" t="s">
        <v>808</v>
      </c>
      <c r="L135" s="60">
        <v>36475</v>
      </c>
      <c r="M135" s="23">
        <f t="shared" si="6"/>
        <v>198.05429864253392</v>
      </c>
    </row>
    <row r="136" spans="1:13" ht="13.2" x14ac:dyDescent="0.3">
      <c r="A136" s="20">
        <v>131</v>
      </c>
      <c r="B136" s="29" t="s">
        <v>641</v>
      </c>
      <c r="C136" s="30" t="s">
        <v>642</v>
      </c>
      <c r="D136" s="41" t="s">
        <v>359</v>
      </c>
      <c r="E136" s="40">
        <f t="shared" si="7"/>
        <v>9</v>
      </c>
      <c r="F136" s="36" t="s">
        <v>768</v>
      </c>
      <c r="G136" s="53" t="s">
        <v>802</v>
      </c>
      <c r="H136" s="56" t="str">
        <f t="shared" ca="1" si="8"/>
        <v>0YEARS,10MONTH,9DAYS,</v>
      </c>
      <c r="I136" s="58">
        <v>45444</v>
      </c>
      <c r="J136" s="21" t="s">
        <v>809</v>
      </c>
      <c r="K136" s="22" t="s">
        <v>808</v>
      </c>
      <c r="L136" s="60">
        <v>33280</v>
      </c>
      <c r="M136" s="23">
        <f t="shared" si="6"/>
        <v>180.70588235294119</v>
      </c>
    </row>
    <row r="137" spans="1:13" ht="13.2" x14ac:dyDescent="0.3">
      <c r="A137" s="20">
        <v>132</v>
      </c>
      <c r="B137" s="29" t="s">
        <v>643</v>
      </c>
      <c r="C137" s="30" t="s">
        <v>644</v>
      </c>
      <c r="D137" s="41" t="s">
        <v>359</v>
      </c>
      <c r="E137" s="40">
        <f t="shared" si="7"/>
        <v>9</v>
      </c>
      <c r="F137" s="36" t="s">
        <v>768</v>
      </c>
      <c r="G137" s="53" t="s">
        <v>802</v>
      </c>
      <c r="H137" s="56" t="str">
        <f t="shared" ca="1" si="8"/>
        <v>9YEARS,7MONTH,26DAYS,</v>
      </c>
      <c r="I137" s="58">
        <v>42231</v>
      </c>
      <c r="J137" s="21" t="s">
        <v>809</v>
      </c>
      <c r="K137" s="22" t="s">
        <v>808</v>
      </c>
      <c r="L137" s="60">
        <v>36475</v>
      </c>
      <c r="M137" s="23">
        <f t="shared" si="6"/>
        <v>198.05429864253392</v>
      </c>
    </row>
    <row r="138" spans="1:13" ht="13.2" x14ac:dyDescent="0.3">
      <c r="A138" s="20">
        <v>133</v>
      </c>
      <c r="B138" s="29" t="s">
        <v>645</v>
      </c>
      <c r="C138" s="30" t="s">
        <v>646</v>
      </c>
      <c r="D138" s="41" t="s">
        <v>359</v>
      </c>
      <c r="E138" s="40">
        <f t="shared" si="7"/>
        <v>9</v>
      </c>
      <c r="F138" s="36" t="s">
        <v>768</v>
      </c>
      <c r="G138" s="53" t="s">
        <v>802</v>
      </c>
      <c r="H138" s="56" t="str">
        <f t="shared" ca="1" si="8"/>
        <v>9YEARS,4MONTH,18DAYS,</v>
      </c>
      <c r="I138" s="58">
        <v>42331</v>
      </c>
      <c r="J138" s="21" t="s">
        <v>809</v>
      </c>
      <c r="K138" s="22" t="s">
        <v>808</v>
      </c>
      <c r="L138" s="60">
        <v>36475</v>
      </c>
      <c r="M138" s="23">
        <f t="shared" si="6"/>
        <v>198.05429864253392</v>
      </c>
    </row>
    <row r="139" spans="1:13" ht="13.2" x14ac:dyDescent="0.3">
      <c r="A139" s="20">
        <v>134</v>
      </c>
      <c r="B139" s="29" t="s">
        <v>647</v>
      </c>
      <c r="C139" s="30" t="s">
        <v>648</v>
      </c>
      <c r="D139" s="41" t="s">
        <v>359</v>
      </c>
      <c r="E139" s="40">
        <f t="shared" si="7"/>
        <v>9</v>
      </c>
      <c r="F139" s="36" t="s">
        <v>768</v>
      </c>
      <c r="G139" s="53" t="s">
        <v>802</v>
      </c>
      <c r="H139" s="56" t="str">
        <f t="shared" ca="1" si="8"/>
        <v>9YEARS,4MONTH,7DAYS,</v>
      </c>
      <c r="I139" s="58">
        <v>42341</v>
      </c>
      <c r="J139" s="21" t="s">
        <v>809</v>
      </c>
      <c r="K139" s="22" t="s">
        <v>808</v>
      </c>
      <c r="L139" s="60">
        <v>36475</v>
      </c>
      <c r="M139" s="23">
        <f t="shared" si="6"/>
        <v>198.05429864253392</v>
      </c>
    </row>
    <row r="140" spans="1:13" ht="13.2" x14ac:dyDescent="0.3">
      <c r="A140" s="20">
        <v>135</v>
      </c>
      <c r="B140" s="29" t="s">
        <v>649</v>
      </c>
      <c r="C140" s="30" t="s">
        <v>650</v>
      </c>
      <c r="D140" s="41" t="s">
        <v>359</v>
      </c>
      <c r="E140" s="40">
        <f t="shared" si="7"/>
        <v>9</v>
      </c>
      <c r="F140" s="36" t="s">
        <v>770</v>
      </c>
      <c r="G140" s="53" t="s">
        <v>802</v>
      </c>
      <c r="H140" s="56" t="str">
        <f t="shared" ca="1" si="8"/>
        <v>8YEARS,7MONTH,17DAYS,</v>
      </c>
      <c r="I140" s="58">
        <v>42606</v>
      </c>
      <c r="J140" s="21" t="s">
        <v>809</v>
      </c>
      <c r="K140" s="22" t="s">
        <v>808</v>
      </c>
      <c r="L140" s="60">
        <v>37889</v>
      </c>
      <c r="M140" s="23">
        <f t="shared" si="6"/>
        <v>205.73212669683258</v>
      </c>
    </row>
    <row r="141" spans="1:13" ht="13.2" x14ac:dyDescent="0.3">
      <c r="A141" s="20">
        <v>136</v>
      </c>
      <c r="B141" s="29" t="s">
        <v>651</v>
      </c>
      <c r="C141" s="30" t="s">
        <v>652</v>
      </c>
      <c r="D141" s="41" t="s">
        <v>359</v>
      </c>
      <c r="E141" s="40">
        <f t="shared" si="7"/>
        <v>9</v>
      </c>
      <c r="F141" s="36" t="s">
        <v>768</v>
      </c>
      <c r="G141" s="53" t="s">
        <v>802</v>
      </c>
      <c r="H141" s="56" t="str">
        <f t="shared" ca="1" si="8"/>
        <v>7YEARS,2MONTH,2DAYS,</v>
      </c>
      <c r="I141" s="58">
        <v>43139</v>
      </c>
      <c r="J141" s="21" t="s">
        <v>809</v>
      </c>
      <c r="K141" s="22" t="s">
        <v>808</v>
      </c>
      <c r="L141" s="60">
        <v>36475</v>
      </c>
      <c r="M141" s="23">
        <f t="shared" si="6"/>
        <v>198.05429864253392</v>
      </c>
    </row>
    <row r="142" spans="1:13" ht="13.2" x14ac:dyDescent="0.3">
      <c r="A142" s="20">
        <v>137</v>
      </c>
      <c r="B142" s="29" t="s">
        <v>653</v>
      </c>
      <c r="C142" s="30" t="s">
        <v>654</v>
      </c>
      <c r="D142" s="41" t="s">
        <v>360</v>
      </c>
      <c r="E142" s="40">
        <f t="shared" si="7"/>
        <v>9</v>
      </c>
      <c r="F142" s="36" t="s">
        <v>771</v>
      </c>
      <c r="G142" s="53" t="s">
        <v>802</v>
      </c>
      <c r="H142" s="56" t="str">
        <f t="shared" ca="1" si="8"/>
        <v>6YEARS,5MONTH,19DAYS,</v>
      </c>
      <c r="I142" s="58">
        <v>43395</v>
      </c>
      <c r="J142" s="21" t="s">
        <v>809</v>
      </c>
      <c r="K142" s="22" t="s">
        <v>808</v>
      </c>
      <c r="L142" s="60">
        <v>36475</v>
      </c>
      <c r="M142" s="23">
        <f t="shared" si="6"/>
        <v>198.05429864253392</v>
      </c>
    </row>
    <row r="143" spans="1:13" ht="13.2" x14ac:dyDescent="0.3">
      <c r="A143" s="20">
        <v>138</v>
      </c>
      <c r="B143" s="29" t="s">
        <v>655</v>
      </c>
      <c r="C143" s="30" t="s">
        <v>656</v>
      </c>
      <c r="D143" s="41" t="s">
        <v>359</v>
      </c>
      <c r="E143" s="40">
        <f t="shared" si="7"/>
        <v>9</v>
      </c>
      <c r="F143" s="36" t="s">
        <v>768</v>
      </c>
      <c r="G143" s="53" t="s">
        <v>802</v>
      </c>
      <c r="H143" s="56" t="str">
        <f t="shared" ca="1" si="8"/>
        <v>6YEARS,1MONTH,9DAYS,</v>
      </c>
      <c r="I143" s="58">
        <v>43525</v>
      </c>
      <c r="J143" s="21" t="s">
        <v>809</v>
      </c>
      <c r="K143" s="22" t="s">
        <v>808</v>
      </c>
      <c r="L143" s="60">
        <v>36475</v>
      </c>
      <c r="M143" s="23">
        <f t="shared" si="6"/>
        <v>198.05429864253392</v>
      </c>
    </row>
    <row r="144" spans="1:13" ht="13.2" x14ac:dyDescent="0.3">
      <c r="A144" s="20">
        <v>139</v>
      </c>
      <c r="B144" s="29" t="s">
        <v>657</v>
      </c>
      <c r="C144" s="30" t="s">
        <v>658</v>
      </c>
      <c r="D144" s="41" t="s">
        <v>359</v>
      </c>
      <c r="E144" s="40">
        <f t="shared" si="7"/>
        <v>8</v>
      </c>
      <c r="F144" s="36" t="s">
        <v>722</v>
      </c>
      <c r="G144" s="53" t="s">
        <v>802</v>
      </c>
      <c r="H144" s="56" t="str">
        <f t="shared" ca="1" si="8"/>
        <v>5YEARS,3MONTH,9DAYS,</v>
      </c>
      <c r="I144" s="58">
        <v>43831</v>
      </c>
      <c r="J144" s="21" t="s">
        <v>809</v>
      </c>
      <c r="K144" s="22" t="s">
        <v>808</v>
      </c>
      <c r="L144" s="60">
        <v>43403</v>
      </c>
      <c r="M144" s="23">
        <f t="shared" si="6"/>
        <v>235.67239819004527</v>
      </c>
    </row>
    <row r="145" spans="1:13" ht="13.2" x14ac:dyDescent="0.3">
      <c r="A145" s="20">
        <v>140</v>
      </c>
      <c r="B145" s="29" t="s">
        <v>659</v>
      </c>
      <c r="C145" s="30" t="s">
        <v>660</v>
      </c>
      <c r="D145" s="41" t="s">
        <v>359</v>
      </c>
      <c r="E145" s="40">
        <f t="shared" si="7"/>
        <v>9</v>
      </c>
      <c r="F145" s="36" t="s">
        <v>724</v>
      </c>
      <c r="G145" s="53" t="s">
        <v>802</v>
      </c>
      <c r="H145" s="56" t="str">
        <f t="shared" ca="1" si="8"/>
        <v>5YEARS,2MONTH,27DAYS,</v>
      </c>
      <c r="I145" s="58">
        <v>43844</v>
      </c>
      <c r="J145" s="21" t="s">
        <v>809</v>
      </c>
      <c r="K145" s="22" t="s">
        <v>808</v>
      </c>
      <c r="L145" s="60">
        <v>36620</v>
      </c>
      <c r="M145" s="23">
        <f t="shared" si="6"/>
        <v>198.84162895927602</v>
      </c>
    </row>
    <row r="146" spans="1:13" ht="13.2" x14ac:dyDescent="0.3">
      <c r="A146" s="20">
        <v>141</v>
      </c>
      <c r="B146" s="29" t="s">
        <v>661</v>
      </c>
      <c r="C146" s="30" t="s">
        <v>662</v>
      </c>
      <c r="D146" s="41" t="s">
        <v>359</v>
      </c>
      <c r="E146" s="40">
        <f t="shared" si="7"/>
        <v>9</v>
      </c>
      <c r="F146" s="36" t="s">
        <v>768</v>
      </c>
      <c r="G146" s="53" t="s">
        <v>802</v>
      </c>
      <c r="H146" s="56" t="str">
        <f t="shared" ca="1" si="8"/>
        <v>4YEARS,3MONTH,1DAYS,</v>
      </c>
      <c r="I146" s="58">
        <v>44205</v>
      </c>
      <c r="J146" s="21" t="s">
        <v>809</v>
      </c>
      <c r="K146" s="22" t="s">
        <v>808</v>
      </c>
      <c r="L146" s="60">
        <v>36475</v>
      </c>
      <c r="M146" s="23">
        <f t="shared" si="6"/>
        <v>198.05429864253392</v>
      </c>
    </row>
    <row r="147" spans="1:13" ht="13.2" x14ac:dyDescent="0.3">
      <c r="A147" s="20">
        <v>142</v>
      </c>
      <c r="B147" s="29" t="s">
        <v>663</v>
      </c>
      <c r="C147" s="30" t="s">
        <v>664</v>
      </c>
      <c r="D147" s="41" t="s">
        <v>359</v>
      </c>
      <c r="E147" s="40">
        <f t="shared" si="7"/>
        <v>9</v>
      </c>
      <c r="F147" s="36" t="s">
        <v>768</v>
      </c>
      <c r="G147" s="53" t="s">
        <v>802</v>
      </c>
      <c r="H147" s="56" t="str">
        <f t="shared" ca="1" si="8"/>
        <v>3YEARS,8MONTH,9DAYS,</v>
      </c>
      <c r="I147" s="58">
        <v>44409</v>
      </c>
      <c r="J147" s="21" t="s">
        <v>809</v>
      </c>
      <c r="K147" s="22" t="s">
        <v>808</v>
      </c>
      <c r="L147" s="60">
        <v>36475</v>
      </c>
      <c r="M147" s="23">
        <f t="shared" si="6"/>
        <v>198.05429864253392</v>
      </c>
    </row>
    <row r="148" spans="1:13" ht="13.2" x14ac:dyDescent="0.3">
      <c r="A148" s="20">
        <v>143</v>
      </c>
      <c r="B148" s="29" t="s">
        <v>665</v>
      </c>
      <c r="C148" s="30" t="s">
        <v>666</v>
      </c>
      <c r="D148" s="41" t="s">
        <v>359</v>
      </c>
      <c r="E148" s="40">
        <f t="shared" si="7"/>
        <v>9</v>
      </c>
      <c r="F148" s="36" t="s">
        <v>772</v>
      </c>
      <c r="G148" s="53" t="s">
        <v>802</v>
      </c>
      <c r="H148" s="56" t="str">
        <f t="shared" ca="1" si="8"/>
        <v>0YEARS,10MONTH,24DAYS,</v>
      </c>
      <c r="I148" s="58">
        <v>45429</v>
      </c>
      <c r="J148" s="21" t="s">
        <v>809</v>
      </c>
      <c r="K148" s="22" t="s">
        <v>808</v>
      </c>
      <c r="L148" s="60">
        <v>33280</v>
      </c>
      <c r="M148" s="23">
        <f t="shared" si="6"/>
        <v>180.70588235294119</v>
      </c>
    </row>
    <row r="149" spans="1:13" ht="13.2" x14ac:dyDescent="0.3">
      <c r="A149" s="20">
        <v>144</v>
      </c>
      <c r="B149" s="29" t="s">
        <v>667</v>
      </c>
      <c r="C149" s="30" t="s">
        <v>668</v>
      </c>
      <c r="D149" s="41" t="s">
        <v>359</v>
      </c>
      <c r="E149" s="40">
        <f t="shared" si="7"/>
        <v>9</v>
      </c>
      <c r="F149" s="36" t="s">
        <v>770</v>
      </c>
      <c r="G149" s="53" t="s">
        <v>802</v>
      </c>
      <c r="H149" s="56" t="str">
        <f t="shared" ca="1" si="8"/>
        <v>2YEARS,5MONTH,17DAYS,</v>
      </c>
      <c r="I149" s="58">
        <v>44858</v>
      </c>
      <c r="J149" s="21" t="s">
        <v>809</v>
      </c>
      <c r="K149" s="22" t="s">
        <v>808</v>
      </c>
      <c r="L149" s="60">
        <v>36475</v>
      </c>
      <c r="M149" s="23">
        <f t="shared" si="6"/>
        <v>198.05429864253392</v>
      </c>
    </row>
    <row r="150" spans="1:13" ht="13.2" x14ac:dyDescent="0.3">
      <c r="A150" s="20">
        <v>145</v>
      </c>
      <c r="B150" s="29" t="s">
        <v>669</v>
      </c>
      <c r="C150" s="30" t="s">
        <v>670</v>
      </c>
      <c r="D150" s="41" t="s">
        <v>359</v>
      </c>
      <c r="E150" s="40">
        <f t="shared" si="7"/>
        <v>9</v>
      </c>
      <c r="F150" s="36" t="s">
        <v>768</v>
      </c>
      <c r="G150" s="53" t="s">
        <v>802</v>
      </c>
      <c r="H150" s="56" t="str">
        <f t="shared" ca="1" si="8"/>
        <v>2YEARS,4MONTH,5DAYS,</v>
      </c>
      <c r="I150" s="58">
        <v>44900</v>
      </c>
      <c r="J150" s="21" t="s">
        <v>809</v>
      </c>
      <c r="K150" s="22" t="s">
        <v>808</v>
      </c>
      <c r="L150" s="60">
        <v>36475</v>
      </c>
      <c r="M150" s="23">
        <f t="shared" si="6"/>
        <v>198.05429864253392</v>
      </c>
    </row>
    <row r="151" spans="1:13" ht="13.2" x14ac:dyDescent="0.3">
      <c r="A151" s="20">
        <v>146</v>
      </c>
      <c r="B151" s="29" t="s">
        <v>671</v>
      </c>
      <c r="C151" s="30" t="s">
        <v>672</v>
      </c>
      <c r="D151" s="41" t="s">
        <v>359</v>
      </c>
      <c r="E151" s="40">
        <f t="shared" si="7"/>
        <v>9</v>
      </c>
      <c r="F151" s="36" t="s">
        <v>768</v>
      </c>
      <c r="G151" s="53" t="s">
        <v>802</v>
      </c>
      <c r="H151" s="56" t="str">
        <f t="shared" ca="1" si="8"/>
        <v>1YEARS,9MONTH,30DAYS,</v>
      </c>
      <c r="I151" s="58">
        <v>45088</v>
      </c>
      <c r="J151" s="21" t="s">
        <v>809</v>
      </c>
      <c r="K151" s="22" t="s">
        <v>808</v>
      </c>
      <c r="L151" s="60">
        <v>36475</v>
      </c>
      <c r="M151" s="23">
        <f t="shared" si="6"/>
        <v>198.05429864253392</v>
      </c>
    </row>
    <row r="152" spans="1:13" ht="13.2" x14ac:dyDescent="0.3">
      <c r="A152" s="20">
        <v>147</v>
      </c>
      <c r="B152" s="29" t="s">
        <v>673</v>
      </c>
      <c r="C152" s="30" t="s">
        <v>674</v>
      </c>
      <c r="D152" s="41" t="s">
        <v>359</v>
      </c>
      <c r="E152" s="40">
        <f t="shared" si="7"/>
        <v>9</v>
      </c>
      <c r="F152" s="36" t="s">
        <v>768</v>
      </c>
      <c r="G152" s="53" t="s">
        <v>802</v>
      </c>
      <c r="H152" s="56" t="str">
        <f t="shared" ca="1" si="8"/>
        <v>1YEARS,9MONTH,22DAYS,</v>
      </c>
      <c r="I152" s="58">
        <v>45096</v>
      </c>
      <c r="J152" s="21" t="s">
        <v>809</v>
      </c>
      <c r="K152" s="22" t="s">
        <v>808</v>
      </c>
      <c r="L152" s="60">
        <v>36475</v>
      </c>
      <c r="M152" s="23">
        <f t="shared" si="6"/>
        <v>198.05429864253392</v>
      </c>
    </row>
    <row r="153" spans="1:13" ht="13.2" x14ac:dyDescent="0.3">
      <c r="A153" s="20">
        <v>148</v>
      </c>
      <c r="B153" s="29" t="s">
        <v>675</v>
      </c>
      <c r="C153" s="30" t="s">
        <v>676</v>
      </c>
      <c r="D153" s="41" t="s">
        <v>359</v>
      </c>
      <c r="E153" s="40">
        <f t="shared" si="7"/>
        <v>9</v>
      </c>
      <c r="F153" s="36" t="s">
        <v>750</v>
      </c>
      <c r="G153" s="53" t="s">
        <v>802</v>
      </c>
      <c r="H153" s="56" t="str">
        <f t="shared" ca="1" si="8"/>
        <v>17YEARS,6MONTH,5DAYS,</v>
      </c>
      <c r="I153" s="58">
        <v>39360</v>
      </c>
      <c r="J153" s="21" t="s">
        <v>809</v>
      </c>
      <c r="K153" s="22" t="s">
        <v>808</v>
      </c>
      <c r="L153" s="60">
        <v>36954</v>
      </c>
      <c r="M153" s="23">
        <f t="shared" si="6"/>
        <v>200.65520361990951</v>
      </c>
    </row>
    <row r="154" spans="1:13" ht="13.2" x14ac:dyDescent="0.3">
      <c r="A154" s="20">
        <v>149</v>
      </c>
      <c r="B154" s="29" t="s">
        <v>677</v>
      </c>
      <c r="C154" s="30" t="s">
        <v>678</v>
      </c>
      <c r="D154" s="41" t="s">
        <v>359</v>
      </c>
      <c r="E154" s="40">
        <f t="shared" si="7"/>
        <v>2</v>
      </c>
      <c r="F154" s="36" t="s">
        <v>773</v>
      </c>
      <c r="G154" s="53" t="s">
        <v>802</v>
      </c>
      <c r="H154" s="56" t="str">
        <f t="shared" ca="1" si="8"/>
        <v>13YEARS,3MONTH,4DAYS,</v>
      </c>
      <c r="I154" s="58">
        <v>40914</v>
      </c>
      <c r="J154" s="21" t="s">
        <v>809</v>
      </c>
      <c r="K154" s="22" t="s">
        <v>808</v>
      </c>
      <c r="L154" s="60">
        <v>387519</v>
      </c>
      <c r="M154" s="23">
        <f t="shared" si="6"/>
        <v>2104.1755656108594</v>
      </c>
    </row>
    <row r="155" spans="1:13" ht="13.2" x14ac:dyDescent="0.3">
      <c r="A155" s="20">
        <v>150</v>
      </c>
      <c r="B155" s="29" t="s">
        <v>679</v>
      </c>
      <c r="C155" s="30" t="s">
        <v>680</v>
      </c>
      <c r="D155" s="41" t="s">
        <v>359</v>
      </c>
      <c r="E155" s="40">
        <f t="shared" si="7"/>
        <v>6</v>
      </c>
      <c r="F155" s="36" t="s">
        <v>774</v>
      </c>
      <c r="G155" s="53" t="s">
        <v>803</v>
      </c>
      <c r="H155" s="56" t="str">
        <f t="shared" ca="1" si="8"/>
        <v>17YEARS,7MONTH,9DAYS,</v>
      </c>
      <c r="I155" s="58">
        <v>39326</v>
      </c>
      <c r="J155" s="21" t="s">
        <v>809</v>
      </c>
      <c r="K155" s="22" t="s">
        <v>808</v>
      </c>
      <c r="L155" s="60">
        <v>65693</v>
      </c>
      <c r="M155" s="23">
        <f t="shared" si="6"/>
        <v>356.70407239819002</v>
      </c>
    </row>
    <row r="156" spans="1:13" ht="13.2" x14ac:dyDescent="0.3">
      <c r="A156" s="20">
        <v>151</v>
      </c>
      <c r="B156" s="29" t="s">
        <v>681</v>
      </c>
      <c r="C156" s="30" t="s">
        <v>682</v>
      </c>
      <c r="D156" s="41" t="s">
        <v>359</v>
      </c>
      <c r="E156" s="40">
        <f t="shared" si="7"/>
        <v>9</v>
      </c>
      <c r="F156" s="36" t="s">
        <v>775</v>
      </c>
      <c r="G156" s="53" t="s">
        <v>803</v>
      </c>
      <c r="H156" s="56" t="str">
        <f t="shared" ca="1" si="8"/>
        <v>17YEARS,0MONTH,9DAYS,</v>
      </c>
      <c r="I156" s="58">
        <v>39539</v>
      </c>
      <c r="J156" s="21" t="s">
        <v>809</v>
      </c>
      <c r="K156" s="22" t="s">
        <v>808</v>
      </c>
      <c r="L156" s="60">
        <v>36544</v>
      </c>
      <c r="M156" s="23">
        <f t="shared" si="6"/>
        <v>198.42895927601811</v>
      </c>
    </row>
    <row r="157" spans="1:13" ht="13.2" x14ac:dyDescent="0.3">
      <c r="A157" s="20">
        <v>152</v>
      </c>
      <c r="B157" s="29" t="s">
        <v>683</v>
      </c>
      <c r="C157" s="30" t="s">
        <v>684</v>
      </c>
      <c r="D157" s="41" t="s">
        <v>359</v>
      </c>
      <c r="E157" s="40">
        <f t="shared" si="7"/>
        <v>9</v>
      </c>
      <c r="F157" s="36" t="s">
        <v>776</v>
      </c>
      <c r="G157" s="53" t="s">
        <v>803</v>
      </c>
      <c r="H157" s="56" t="str">
        <f t="shared" ca="1" si="8"/>
        <v>16YEARS,10MONTH,25DAYS,</v>
      </c>
      <c r="I157" s="58">
        <v>39584</v>
      </c>
      <c r="J157" s="21" t="s">
        <v>809</v>
      </c>
      <c r="K157" s="22" t="s">
        <v>808</v>
      </c>
      <c r="L157" s="60">
        <v>37654</v>
      </c>
      <c r="M157" s="23">
        <f t="shared" si="6"/>
        <v>204.45610859728507</v>
      </c>
    </row>
    <row r="158" spans="1:13" ht="13.2" x14ac:dyDescent="0.3">
      <c r="A158" s="20">
        <v>153</v>
      </c>
      <c r="B158" s="29" t="s">
        <v>685</v>
      </c>
      <c r="C158" s="30" t="s">
        <v>686</v>
      </c>
      <c r="D158" s="41" t="s">
        <v>359</v>
      </c>
      <c r="E158" s="40">
        <f t="shared" si="7"/>
        <v>9</v>
      </c>
      <c r="F158" s="36" t="s">
        <v>760</v>
      </c>
      <c r="G158" s="53" t="s">
        <v>803</v>
      </c>
      <c r="H158" s="56" t="str">
        <f t="shared" ca="1" si="8"/>
        <v>16YEARS,9MONTH,22DAYS,</v>
      </c>
      <c r="I158" s="58">
        <v>39618</v>
      </c>
      <c r="J158" s="21" t="s">
        <v>809</v>
      </c>
      <c r="K158" s="22" t="s">
        <v>808</v>
      </c>
      <c r="L158" s="60">
        <v>36609</v>
      </c>
      <c r="M158" s="23">
        <f t="shared" si="6"/>
        <v>198.78190045248869</v>
      </c>
    </row>
    <row r="159" spans="1:13" ht="13.2" x14ac:dyDescent="0.3">
      <c r="A159" s="20">
        <v>154</v>
      </c>
      <c r="B159" s="29" t="s">
        <v>687</v>
      </c>
      <c r="C159" s="30" t="s">
        <v>688</v>
      </c>
      <c r="D159" s="41" t="s">
        <v>359</v>
      </c>
      <c r="E159" s="40">
        <f t="shared" si="7"/>
        <v>7</v>
      </c>
      <c r="F159" s="36" t="s">
        <v>777</v>
      </c>
      <c r="G159" s="53" t="s">
        <v>804</v>
      </c>
      <c r="H159" s="56" t="str">
        <f t="shared" ca="1" si="8"/>
        <v>13YEARS,1MONTH,9DAYS,</v>
      </c>
      <c r="I159" s="58">
        <v>40969</v>
      </c>
      <c r="J159" s="21" t="s">
        <v>809</v>
      </c>
      <c r="K159" s="22" t="s">
        <v>808</v>
      </c>
      <c r="L159" s="60">
        <v>53516</v>
      </c>
      <c r="M159" s="23">
        <f t="shared" si="6"/>
        <v>290.5846153846154</v>
      </c>
    </row>
    <row r="160" spans="1:13" ht="13.2" x14ac:dyDescent="0.3">
      <c r="A160" s="20">
        <v>155</v>
      </c>
      <c r="B160" s="29" t="s">
        <v>689</v>
      </c>
      <c r="C160" s="30" t="s">
        <v>690</v>
      </c>
      <c r="D160" s="41" t="s">
        <v>359</v>
      </c>
      <c r="E160" s="40">
        <f t="shared" si="7"/>
        <v>9</v>
      </c>
      <c r="F160" s="36" t="s">
        <v>750</v>
      </c>
      <c r="G160" s="53" t="s">
        <v>804</v>
      </c>
      <c r="H160" s="56" t="str">
        <f t="shared" ca="1" si="8"/>
        <v>5YEARS,3MONTH,22DAYS,</v>
      </c>
      <c r="I160" s="58">
        <v>43818</v>
      </c>
      <c r="J160" s="21" t="s">
        <v>809</v>
      </c>
      <c r="K160" s="22" t="s">
        <v>808</v>
      </c>
      <c r="L160" s="60">
        <v>36475</v>
      </c>
      <c r="M160" s="23">
        <f t="shared" si="6"/>
        <v>198.05429864253392</v>
      </c>
    </row>
    <row r="161" spans="1:13" ht="13.2" x14ac:dyDescent="0.3">
      <c r="A161" s="20">
        <v>156</v>
      </c>
      <c r="B161" s="29" t="s">
        <v>691</v>
      </c>
      <c r="C161" s="30" t="s">
        <v>692</v>
      </c>
      <c r="D161" s="41" t="s">
        <v>359</v>
      </c>
      <c r="E161" s="40">
        <f t="shared" si="7"/>
        <v>9</v>
      </c>
      <c r="F161" s="36" t="s">
        <v>762</v>
      </c>
      <c r="G161" s="53" t="s">
        <v>804</v>
      </c>
      <c r="H161" s="56" t="str">
        <f t="shared" ca="1" si="8"/>
        <v>0YEARS,9MONTH,8DAYS,</v>
      </c>
      <c r="I161" s="58">
        <v>45475</v>
      </c>
      <c r="J161" s="21" t="s">
        <v>809</v>
      </c>
      <c r="K161" s="22" t="s">
        <v>808</v>
      </c>
      <c r="L161" s="60">
        <v>33280</v>
      </c>
      <c r="M161" s="23">
        <f t="shared" si="6"/>
        <v>180.70588235294119</v>
      </c>
    </row>
    <row r="162" spans="1:13" ht="13.2" x14ac:dyDescent="0.3">
      <c r="A162" s="20">
        <v>157</v>
      </c>
      <c r="B162" s="29" t="s">
        <v>693</v>
      </c>
      <c r="C162" s="30" t="s">
        <v>694</v>
      </c>
      <c r="D162" s="41" t="s">
        <v>359</v>
      </c>
      <c r="E162" s="40">
        <f t="shared" si="7"/>
        <v>9</v>
      </c>
      <c r="F162" s="36" t="s">
        <v>778</v>
      </c>
      <c r="G162" s="53" t="s">
        <v>805</v>
      </c>
      <c r="H162" s="56" t="str">
        <f t="shared" ca="1" si="8"/>
        <v>7YEARS,1MONTH,19DAYS,</v>
      </c>
      <c r="I162" s="58">
        <v>43153</v>
      </c>
      <c r="J162" s="21" t="s">
        <v>809</v>
      </c>
      <c r="K162" s="22" t="s">
        <v>808</v>
      </c>
      <c r="L162" s="60">
        <v>36544</v>
      </c>
      <c r="M162" s="23"/>
    </row>
    <row r="163" spans="1:13" ht="13.2" x14ac:dyDescent="0.3">
      <c r="A163" s="20">
        <v>158</v>
      </c>
      <c r="B163" s="29" t="s">
        <v>695</v>
      </c>
      <c r="C163" s="30" t="s">
        <v>696</v>
      </c>
      <c r="D163" s="41" t="s">
        <v>359</v>
      </c>
      <c r="E163" s="40">
        <f t="shared" si="7"/>
        <v>9</v>
      </c>
      <c r="F163" s="36" t="s">
        <v>778</v>
      </c>
      <c r="G163" s="53" t="s">
        <v>805</v>
      </c>
      <c r="H163" s="56" t="str">
        <f t="shared" ca="1" si="8"/>
        <v>4YEARS,2MONTH,21DAYS,</v>
      </c>
      <c r="I163" s="58">
        <v>44216</v>
      </c>
      <c r="J163" s="21" t="s">
        <v>809</v>
      </c>
      <c r="K163" s="22" t="s">
        <v>808</v>
      </c>
      <c r="L163" s="60">
        <v>36475</v>
      </c>
      <c r="M163" s="23">
        <f t="shared" si="6"/>
        <v>198.05429864253392</v>
      </c>
    </row>
    <row r="164" spans="1:13" ht="13.2" x14ac:dyDescent="0.3">
      <c r="A164" s="20">
        <v>159</v>
      </c>
      <c r="B164" s="29" t="s">
        <v>697</v>
      </c>
      <c r="C164" s="30" t="s">
        <v>698</v>
      </c>
      <c r="D164" s="41" t="s">
        <v>359</v>
      </c>
      <c r="E164" s="40">
        <f t="shared" si="7"/>
        <v>5</v>
      </c>
      <c r="F164" s="36" t="s">
        <v>714</v>
      </c>
      <c r="G164" s="53" t="s">
        <v>806</v>
      </c>
      <c r="H164" s="56" t="str">
        <f t="shared" ca="1" si="8"/>
        <v>17YEARS,2MONTH,27DAYS,</v>
      </c>
      <c r="I164" s="58">
        <v>39461</v>
      </c>
      <c r="J164" s="21" t="s">
        <v>809</v>
      </c>
      <c r="K164" s="22" t="s">
        <v>808</v>
      </c>
      <c r="L164" s="60">
        <v>75026</v>
      </c>
      <c r="M164" s="23">
        <f t="shared" si="6"/>
        <v>407.38099547511314</v>
      </c>
    </row>
    <row r="165" spans="1:13" ht="13.2" x14ac:dyDescent="0.3">
      <c r="A165" s="20">
        <v>160</v>
      </c>
      <c r="B165" s="29" t="s">
        <v>699</v>
      </c>
      <c r="C165" s="30" t="s">
        <v>700</v>
      </c>
      <c r="D165" s="41" t="s">
        <v>359</v>
      </c>
      <c r="E165" s="40">
        <f t="shared" si="7"/>
        <v>9</v>
      </c>
      <c r="F165" s="36" t="s">
        <v>779</v>
      </c>
      <c r="G165" s="53" t="s">
        <v>806</v>
      </c>
      <c r="H165" s="56" t="str">
        <f t="shared" ca="1" si="8"/>
        <v>16YEARS,0MONTH,8DAYS,</v>
      </c>
      <c r="I165" s="58">
        <v>39905</v>
      </c>
      <c r="J165" s="21" t="s">
        <v>809</v>
      </c>
      <c r="K165" s="22" t="s">
        <v>808</v>
      </c>
      <c r="L165" s="60">
        <v>36544</v>
      </c>
      <c r="M165" s="23">
        <f t="shared" si="6"/>
        <v>198.42895927601811</v>
      </c>
    </row>
    <row r="166" spans="1:13" ht="13.2" x14ac:dyDescent="0.3">
      <c r="A166" s="20">
        <v>161</v>
      </c>
      <c r="B166" s="29" t="s">
        <v>701</v>
      </c>
      <c r="C166" s="30" t="s">
        <v>702</v>
      </c>
      <c r="D166" s="41" t="s">
        <v>359</v>
      </c>
      <c r="E166" s="40">
        <f t="shared" si="7"/>
        <v>9</v>
      </c>
      <c r="F166" s="36" t="s">
        <v>780</v>
      </c>
      <c r="G166" s="53" t="s">
        <v>806</v>
      </c>
      <c r="H166" s="56" t="str">
        <f t="shared" ca="1" si="8"/>
        <v>11YEARS,7MONTH,29DAYS,</v>
      </c>
      <c r="I166" s="58">
        <v>41498</v>
      </c>
      <c r="J166" s="21" t="s">
        <v>809</v>
      </c>
      <c r="K166" s="22" t="s">
        <v>808</v>
      </c>
      <c r="L166" s="60">
        <v>36777</v>
      </c>
      <c r="M166" s="23">
        <f t="shared" si="6"/>
        <v>199.69411764705882</v>
      </c>
    </row>
    <row r="167" spans="1:13" ht="13.2" x14ac:dyDescent="0.3">
      <c r="A167" s="20">
        <v>162</v>
      </c>
      <c r="B167" s="29" t="s">
        <v>703</v>
      </c>
      <c r="C167" s="30" t="s">
        <v>704</v>
      </c>
      <c r="D167" s="41" t="s">
        <v>359</v>
      </c>
      <c r="E167" s="40">
        <f t="shared" si="7"/>
        <v>8</v>
      </c>
      <c r="F167" s="36" t="s">
        <v>712</v>
      </c>
      <c r="G167" s="53" t="s">
        <v>806</v>
      </c>
      <c r="H167" s="56" t="str">
        <f t="shared" ca="1" si="8"/>
        <v>10YEARS,9MONTH,9DAYS,</v>
      </c>
      <c r="I167" s="58">
        <v>41821</v>
      </c>
      <c r="J167" s="21" t="s">
        <v>809</v>
      </c>
      <c r="K167" s="22" t="s">
        <v>808</v>
      </c>
      <c r="L167" s="60">
        <v>40593</v>
      </c>
      <c r="M167" s="23">
        <f t="shared" si="6"/>
        <v>220.41447963800906</v>
      </c>
    </row>
    <row r="168" spans="1:13" ht="13.2" x14ac:dyDescent="0.3">
      <c r="A168" s="20">
        <v>163</v>
      </c>
      <c r="B168" s="29" t="s">
        <v>705</v>
      </c>
      <c r="C168" s="30" t="s">
        <v>706</v>
      </c>
      <c r="D168" s="41" t="s">
        <v>359</v>
      </c>
      <c r="E168" s="40">
        <f t="shared" si="7"/>
        <v>9</v>
      </c>
      <c r="F168" s="36" t="s">
        <v>723</v>
      </c>
      <c r="G168" s="53" t="s">
        <v>806</v>
      </c>
      <c r="H168" s="56" t="str">
        <f t="shared" ca="1" si="8"/>
        <v>9YEARS,11MONTH,8DAYS,</v>
      </c>
      <c r="I168" s="58">
        <v>42126</v>
      </c>
      <c r="J168" s="21" t="s">
        <v>809</v>
      </c>
      <c r="K168" s="22" t="s">
        <v>808</v>
      </c>
      <c r="L168" s="60">
        <v>36475</v>
      </c>
      <c r="M168" s="23">
        <f t="shared" si="6"/>
        <v>198.05429864253392</v>
      </c>
    </row>
    <row r="169" spans="1:13" ht="13.2" x14ac:dyDescent="0.3">
      <c r="A169" s="20">
        <v>164</v>
      </c>
      <c r="B169" s="29" t="s">
        <v>707</v>
      </c>
      <c r="C169" s="30" t="s">
        <v>708</v>
      </c>
      <c r="D169" s="41" t="s">
        <v>359</v>
      </c>
      <c r="E169" s="40">
        <f t="shared" si="7"/>
        <v>9</v>
      </c>
      <c r="F169" s="36" t="s">
        <v>750</v>
      </c>
      <c r="G169" s="53" t="s">
        <v>806</v>
      </c>
      <c r="H169" s="56" t="str">
        <f t="shared" ca="1" si="8"/>
        <v>1YEARS,4MONTH,9DAYS,</v>
      </c>
      <c r="I169" s="58">
        <v>45261</v>
      </c>
      <c r="J169" s="21" t="s">
        <v>809</v>
      </c>
      <c r="K169" s="22" t="s">
        <v>808</v>
      </c>
      <c r="L169" s="60">
        <v>33280</v>
      </c>
      <c r="M169" s="23">
        <f t="shared" si="6"/>
        <v>180.70588235294119</v>
      </c>
    </row>
    <row r="170" spans="1:13" ht="13.2" x14ac:dyDescent="0.3">
      <c r="A170" s="20">
        <v>165</v>
      </c>
      <c r="B170" s="29" t="s">
        <v>709</v>
      </c>
      <c r="C170" s="30" t="s">
        <v>710</v>
      </c>
      <c r="D170" s="41" t="s">
        <v>359</v>
      </c>
      <c r="E170" s="40">
        <f t="shared" si="7"/>
        <v>8</v>
      </c>
      <c r="F170" s="36" t="s">
        <v>749</v>
      </c>
      <c r="G170" s="53" t="s">
        <v>807</v>
      </c>
      <c r="H170" s="56" t="str">
        <f t="shared" ca="1" si="8"/>
        <v>38YEARS,4MONTH,17DAYS,</v>
      </c>
      <c r="I170" s="58">
        <v>31740</v>
      </c>
      <c r="J170" s="21" t="s">
        <v>809</v>
      </c>
      <c r="K170" s="22" t="s">
        <v>808</v>
      </c>
      <c r="L170" s="60">
        <v>48753</v>
      </c>
      <c r="M170" s="23">
        <f t="shared" si="6"/>
        <v>264.7221719457014</v>
      </c>
    </row>
    <row r="171" spans="1:13" ht="13.2" x14ac:dyDescent="0.3">
      <c r="A171" s="20">
        <v>166</v>
      </c>
      <c r="B171" s="29" t="s">
        <v>811</v>
      </c>
      <c r="C171" s="30" t="s">
        <v>1304</v>
      </c>
      <c r="D171" s="41" t="s">
        <v>359</v>
      </c>
      <c r="E171" s="40">
        <f t="shared" si="7"/>
        <v>9</v>
      </c>
      <c r="F171" s="36" t="s">
        <v>1758</v>
      </c>
      <c r="G171" s="54" t="s">
        <v>11</v>
      </c>
      <c r="H171" s="56" t="str">
        <f ca="1">DATEDIF(I171,TODAY(),"Y")&amp;"YEARS,"&amp;DATEDIF(I171,TODAY(),"YM")&amp;"MONTH,"&amp;DATEDIF(I171,TODAY(),"MD")&amp;"DAYS,"</f>
        <v>8YEARS,1MONTH,9DAYS,</v>
      </c>
      <c r="I171" s="58">
        <v>42795</v>
      </c>
      <c r="J171" s="21" t="s">
        <v>809</v>
      </c>
      <c r="K171" s="22" t="s">
        <v>808</v>
      </c>
      <c r="L171" s="60">
        <v>32000</v>
      </c>
      <c r="M171" s="23">
        <f t="shared" si="6"/>
        <v>173.75565610859729</v>
      </c>
    </row>
    <row r="172" spans="1:13" ht="13.2" x14ac:dyDescent="0.3">
      <c r="A172" s="20">
        <v>167</v>
      </c>
      <c r="B172" s="29" t="s">
        <v>812</v>
      </c>
      <c r="C172" s="30" t="s">
        <v>1305</v>
      </c>
      <c r="D172" s="41" t="s">
        <v>359</v>
      </c>
      <c r="E172" s="40">
        <f t="shared" si="7"/>
        <v>9</v>
      </c>
      <c r="F172" s="36" t="s">
        <v>1759</v>
      </c>
      <c r="G172" s="54" t="s">
        <v>1797</v>
      </c>
      <c r="H172" s="56" t="str">
        <f t="shared" ref="H172:H234" ca="1" si="9">DATEDIF(I172,TODAY(),"Y")&amp;"YEARS,"&amp;DATEDIF(I172,TODAY(),"YM")&amp;"MONTH,"&amp;DATEDIF(I172,TODAY(),"MD")&amp;"DAYS,"</f>
        <v>1YEARS,7MONTH,9DAYS,</v>
      </c>
      <c r="I172" s="58">
        <v>45170</v>
      </c>
      <c r="J172" s="21" t="s">
        <v>809</v>
      </c>
      <c r="K172" s="22" t="s">
        <v>808</v>
      </c>
      <c r="L172" s="60">
        <v>33280</v>
      </c>
      <c r="M172" s="23">
        <f t="shared" si="6"/>
        <v>180.70588235294119</v>
      </c>
    </row>
    <row r="173" spans="1:13" ht="13.2" x14ac:dyDescent="0.3">
      <c r="A173" s="20">
        <v>168</v>
      </c>
      <c r="B173" s="29" t="s">
        <v>813</v>
      </c>
      <c r="C173" s="30" t="s">
        <v>1306</v>
      </c>
      <c r="D173" s="41" t="s">
        <v>359</v>
      </c>
      <c r="E173" s="40">
        <f t="shared" si="7"/>
        <v>9</v>
      </c>
      <c r="F173" s="36" t="s">
        <v>1760</v>
      </c>
      <c r="G173" s="54" t="s">
        <v>1798</v>
      </c>
      <c r="H173" s="56" t="str">
        <f t="shared" ca="1" si="9"/>
        <v>0YEARS,11MONTH,8DAYS,</v>
      </c>
      <c r="I173" s="58">
        <v>45414</v>
      </c>
      <c r="J173" s="21" t="s">
        <v>809</v>
      </c>
      <c r="K173" s="22" t="s">
        <v>808</v>
      </c>
      <c r="L173" s="60">
        <v>33280</v>
      </c>
      <c r="M173" s="23">
        <f t="shared" si="6"/>
        <v>180.70588235294119</v>
      </c>
    </row>
    <row r="174" spans="1:13" ht="13.2" x14ac:dyDescent="0.3">
      <c r="A174" s="20">
        <v>169</v>
      </c>
      <c r="B174" s="29" t="s">
        <v>814</v>
      </c>
      <c r="C174" s="30" t="s">
        <v>1307</v>
      </c>
      <c r="D174" s="41" t="s">
        <v>359</v>
      </c>
      <c r="E174" s="40">
        <f t="shared" si="7"/>
        <v>9</v>
      </c>
      <c r="F174" s="36" t="s">
        <v>1760</v>
      </c>
      <c r="G174" s="54" t="s">
        <v>783</v>
      </c>
      <c r="H174" s="56" t="str">
        <f t="shared" ca="1" si="9"/>
        <v>2YEARS,0MONTH,25DAYS,</v>
      </c>
      <c r="I174" s="58">
        <v>45001</v>
      </c>
      <c r="J174" s="21" t="s">
        <v>809</v>
      </c>
      <c r="K174" s="22" t="s">
        <v>808</v>
      </c>
      <c r="L174" s="60">
        <v>33280</v>
      </c>
      <c r="M174" s="23">
        <f t="shared" si="6"/>
        <v>180.70588235294119</v>
      </c>
    </row>
    <row r="175" spans="1:13" ht="13.2" x14ac:dyDescent="0.3">
      <c r="A175" s="20">
        <v>170</v>
      </c>
      <c r="B175" s="29" t="s">
        <v>815</v>
      </c>
      <c r="C175" s="30" t="s">
        <v>1308</v>
      </c>
      <c r="D175" s="41" t="s">
        <v>359</v>
      </c>
      <c r="E175" s="40">
        <f t="shared" si="7"/>
        <v>9</v>
      </c>
      <c r="F175" s="36" t="s">
        <v>1761</v>
      </c>
      <c r="G175" s="54" t="s">
        <v>783</v>
      </c>
      <c r="H175" s="56" t="str">
        <f t="shared" ca="1" si="9"/>
        <v>30YEARS,1MONTH,23DAYS,</v>
      </c>
      <c r="I175" s="58">
        <v>34748</v>
      </c>
      <c r="J175" s="21" t="s">
        <v>809</v>
      </c>
      <c r="K175" s="22" t="s">
        <v>808</v>
      </c>
      <c r="L175" s="60">
        <v>33780</v>
      </c>
      <c r="M175" s="23">
        <f t="shared" si="6"/>
        <v>183.42081447963801</v>
      </c>
    </row>
    <row r="176" spans="1:13" ht="13.2" x14ac:dyDescent="0.3">
      <c r="A176" s="20">
        <v>171</v>
      </c>
      <c r="B176" s="29" t="s">
        <v>816</v>
      </c>
      <c r="C176" s="30" t="s">
        <v>1309</v>
      </c>
      <c r="D176" s="41" t="s">
        <v>359</v>
      </c>
      <c r="E176" s="40">
        <f t="shared" si="7"/>
        <v>9</v>
      </c>
      <c r="F176" s="36" t="s">
        <v>1762</v>
      </c>
      <c r="G176" s="54" t="s">
        <v>783</v>
      </c>
      <c r="H176" s="56" t="str">
        <f t="shared" ca="1" si="9"/>
        <v>12YEARS,6MONTH,9DAYS,</v>
      </c>
      <c r="I176" s="58">
        <v>41183</v>
      </c>
      <c r="J176" s="21" t="s">
        <v>809</v>
      </c>
      <c r="K176" s="22" t="s">
        <v>808</v>
      </c>
      <c r="L176" s="60">
        <v>33280</v>
      </c>
      <c r="M176" s="23">
        <f t="shared" si="6"/>
        <v>180.70588235294119</v>
      </c>
    </row>
    <row r="177" spans="1:13" ht="13.2" x14ac:dyDescent="0.3">
      <c r="A177" s="20">
        <v>172</v>
      </c>
      <c r="B177" s="29" t="s">
        <v>817</v>
      </c>
      <c r="C177" s="30" t="s">
        <v>1310</v>
      </c>
      <c r="D177" s="41" t="s">
        <v>359</v>
      </c>
      <c r="E177" s="40">
        <f t="shared" si="7"/>
        <v>9</v>
      </c>
      <c r="F177" s="36" t="s">
        <v>1760</v>
      </c>
      <c r="G177" s="54" t="s">
        <v>783</v>
      </c>
      <c r="H177" s="56" t="str">
        <f t="shared" ca="1" si="9"/>
        <v>2YEARS,6MONTH,26DAYS,</v>
      </c>
      <c r="I177" s="58">
        <v>44819</v>
      </c>
      <c r="J177" s="21" t="s">
        <v>809</v>
      </c>
      <c r="K177" s="22" t="s">
        <v>808</v>
      </c>
      <c r="L177" s="60">
        <v>33780</v>
      </c>
      <c r="M177" s="23">
        <f t="shared" si="6"/>
        <v>183.42081447963801</v>
      </c>
    </row>
    <row r="178" spans="1:13" ht="13.2" x14ac:dyDescent="0.3">
      <c r="A178" s="20">
        <v>173</v>
      </c>
      <c r="B178" s="29" t="s">
        <v>818</v>
      </c>
      <c r="C178" s="30" t="s">
        <v>1311</v>
      </c>
      <c r="D178" s="41" t="s">
        <v>359</v>
      </c>
      <c r="E178" s="40">
        <f t="shared" si="7"/>
        <v>9</v>
      </c>
      <c r="F178" s="36" t="s">
        <v>767</v>
      </c>
      <c r="G178" s="54" t="s">
        <v>783</v>
      </c>
      <c r="H178" s="56" t="str">
        <f t="shared" ca="1" si="9"/>
        <v>1YEARS,9MONTH,0DAYS,</v>
      </c>
      <c r="I178" s="58">
        <v>45117</v>
      </c>
      <c r="J178" s="21" t="s">
        <v>809</v>
      </c>
      <c r="K178" s="22" t="s">
        <v>808</v>
      </c>
      <c r="L178" s="60">
        <v>33780</v>
      </c>
      <c r="M178" s="23">
        <f t="shared" si="6"/>
        <v>183.42081447963801</v>
      </c>
    </row>
    <row r="179" spans="1:13" ht="13.2" x14ac:dyDescent="0.3">
      <c r="A179" s="20">
        <v>174</v>
      </c>
      <c r="B179" s="29" t="s">
        <v>819</v>
      </c>
      <c r="C179" s="30" t="s">
        <v>1312</v>
      </c>
      <c r="D179" s="41" t="s">
        <v>359</v>
      </c>
      <c r="E179" s="40">
        <f t="shared" si="7"/>
        <v>9</v>
      </c>
      <c r="F179" s="36" t="s">
        <v>1760</v>
      </c>
      <c r="G179" s="54" t="s">
        <v>783</v>
      </c>
      <c r="H179" s="56" t="str">
        <f t="shared" ca="1" si="9"/>
        <v>14YEARS,6MONTH,23DAYS,</v>
      </c>
      <c r="I179" s="58">
        <v>40439</v>
      </c>
      <c r="J179" s="21" t="s">
        <v>809</v>
      </c>
      <c r="K179" s="22" t="s">
        <v>808</v>
      </c>
      <c r="L179" s="60">
        <v>33780</v>
      </c>
      <c r="M179" s="23">
        <f t="shared" si="6"/>
        <v>183.42081447963801</v>
      </c>
    </row>
    <row r="180" spans="1:13" ht="13.2" x14ac:dyDescent="0.3">
      <c r="A180" s="20">
        <v>175</v>
      </c>
      <c r="B180" s="29" t="s">
        <v>820</v>
      </c>
      <c r="C180" s="30" t="s">
        <v>1313</v>
      </c>
      <c r="D180" s="41" t="s">
        <v>359</v>
      </c>
      <c r="E180" s="40">
        <f t="shared" si="7"/>
        <v>9</v>
      </c>
      <c r="F180" s="36" t="s">
        <v>1760</v>
      </c>
      <c r="G180" s="54" t="s">
        <v>783</v>
      </c>
      <c r="H180" s="56" t="str">
        <f t="shared" ca="1" si="9"/>
        <v>0YEARS,11MONTH,19DAYS,</v>
      </c>
      <c r="I180" s="58">
        <v>45404</v>
      </c>
      <c r="J180" s="21" t="s">
        <v>809</v>
      </c>
      <c r="K180" s="22" t="s">
        <v>808</v>
      </c>
      <c r="L180" s="60">
        <v>33280</v>
      </c>
      <c r="M180" s="23">
        <f t="shared" si="6"/>
        <v>180.70588235294119</v>
      </c>
    </row>
    <row r="181" spans="1:13" ht="13.2" x14ac:dyDescent="0.3">
      <c r="A181" s="20">
        <v>176</v>
      </c>
      <c r="B181" s="29" t="s">
        <v>821</v>
      </c>
      <c r="C181" s="30" t="s">
        <v>1314</v>
      </c>
      <c r="D181" s="41" t="s">
        <v>359</v>
      </c>
      <c r="E181" s="40">
        <f t="shared" si="7"/>
        <v>9</v>
      </c>
      <c r="F181" s="36" t="s">
        <v>724</v>
      </c>
      <c r="G181" s="54" t="s">
        <v>783</v>
      </c>
      <c r="H181" s="56" t="str">
        <f t="shared" ca="1" si="9"/>
        <v>13YEARS,7MONTH,1DAYS,</v>
      </c>
      <c r="I181" s="58">
        <v>40795</v>
      </c>
      <c r="J181" s="21" t="s">
        <v>809</v>
      </c>
      <c r="K181" s="22" t="s">
        <v>808</v>
      </c>
      <c r="L181" s="60">
        <v>33780</v>
      </c>
      <c r="M181" s="23">
        <f t="shared" si="6"/>
        <v>183.42081447963801</v>
      </c>
    </row>
    <row r="182" spans="1:13" ht="13.2" x14ac:dyDescent="0.3">
      <c r="A182" s="20">
        <v>177</v>
      </c>
      <c r="B182" s="29" t="s">
        <v>822</v>
      </c>
      <c r="C182" s="30" t="s">
        <v>1315</v>
      </c>
      <c r="D182" s="41" t="s">
        <v>359</v>
      </c>
      <c r="E182" s="40">
        <f t="shared" si="7"/>
        <v>9</v>
      </c>
      <c r="F182" s="36" t="s">
        <v>1760</v>
      </c>
      <c r="G182" s="54" t="s">
        <v>783</v>
      </c>
      <c r="H182" s="56" t="str">
        <f t="shared" ca="1" si="9"/>
        <v>12YEARS,0MONTH,2DAYS,</v>
      </c>
      <c r="I182" s="58">
        <v>41372</v>
      </c>
      <c r="J182" s="21" t="s">
        <v>809</v>
      </c>
      <c r="K182" s="22" t="s">
        <v>808</v>
      </c>
      <c r="L182" s="60">
        <v>33280</v>
      </c>
      <c r="M182" s="23">
        <f t="shared" si="6"/>
        <v>180.70588235294119</v>
      </c>
    </row>
    <row r="183" spans="1:13" ht="13.2" x14ac:dyDescent="0.3">
      <c r="A183" s="20">
        <v>178</v>
      </c>
      <c r="B183" s="29" t="s">
        <v>823</v>
      </c>
      <c r="C183" s="30" t="s">
        <v>1316</v>
      </c>
      <c r="D183" s="41" t="s">
        <v>359</v>
      </c>
      <c r="E183" s="40">
        <f t="shared" si="7"/>
        <v>9</v>
      </c>
      <c r="F183" s="36" t="s">
        <v>1760</v>
      </c>
      <c r="G183" s="54" t="s">
        <v>783</v>
      </c>
      <c r="H183" s="56" t="str">
        <f t="shared" ca="1" si="9"/>
        <v>1YEARS,5MONTH,4DAYS,</v>
      </c>
      <c r="I183" s="58">
        <v>45236</v>
      </c>
      <c r="J183" s="21" t="s">
        <v>809</v>
      </c>
      <c r="K183" s="22" t="s">
        <v>808</v>
      </c>
      <c r="L183" s="60">
        <v>33280</v>
      </c>
      <c r="M183" s="23">
        <f t="shared" si="6"/>
        <v>180.70588235294119</v>
      </c>
    </row>
    <row r="184" spans="1:13" ht="13.2" x14ac:dyDescent="0.3">
      <c r="A184" s="20">
        <v>179</v>
      </c>
      <c r="B184" s="29" t="s">
        <v>824</v>
      </c>
      <c r="C184" s="30" t="s">
        <v>1317</v>
      </c>
      <c r="D184" s="41" t="s">
        <v>359</v>
      </c>
      <c r="E184" s="40">
        <f t="shared" si="7"/>
        <v>9</v>
      </c>
      <c r="F184" s="36" t="s">
        <v>747</v>
      </c>
      <c r="G184" s="54" t="s">
        <v>783</v>
      </c>
      <c r="H184" s="56" t="str">
        <f t="shared" ca="1" si="9"/>
        <v>9YEARS,7MONTH,28DAYS,</v>
      </c>
      <c r="I184" s="58">
        <v>42229</v>
      </c>
      <c r="J184" s="21" t="s">
        <v>809</v>
      </c>
      <c r="K184" s="22" t="s">
        <v>808</v>
      </c>
      <c r="L184" s="60">
        <v>33280</v>
      </c>
      <c r="M184" s="23">
        <f t="shared" si="6"/>
        <v>180.70588235294119</v>
      </c>
    </row>
    <row r="185" spans="1:13" ht="13.2" x14ac:dyDescent="0.3">
      <c r="A185" s="20">
        <v>180</v>
      </c>
      <c r="B185" s="29" t="s">
        <v>825</v>
      </c>
      <c r="C185" s="30" t="s">
        <v>1318</v>
      </c>
      <c r="D185" s="41" t="s">
        <v>359</v>
      </c>
      <c r="E185" s="40">
        <f t="shared" si="7"/>
        <v>9</v>
      </c>
      <c r="F185" s="36" t="s">
        <v>1760</v>
      </c>
      <c r="G185" s="54" t="s">
        <v>783</v>
      </c>
      <c r="H185" s="56" t="str">
        <f t="shared" ca="1" si="9"/>
        <v>1YEARS,9MONTH,4DAYS,</v>
      </c>
      <c r="I185" s="58">
        <v>45113</v>
      </c>
      <c r="J185" s="21" t="s">
        <v>809</v>
      </c>
      <c r="K185" s="22" t="s">
        <v>808</v>
      </c>
      <c r="L185" s="60">
        <v>33280</v>
      </c>
      <c r="M185" s="23">
        <f t="shared" si="6"/>
        <v>180.70588235294119</v>
      </c>
    </row>
    <row r="186" spans="1:13" ht="13.2" x14ac:dyDescent="0.3">
      <c r="A186" s="20">
        <v>181</v>
      </c>
      <c r="B186" s="29" t="s">
        <v>826</v>
      </c>
      <c r="C186" s="30" t="s">
        <v>1319</v>
      </c>
      <c r="D186" s="41" t="s">
        <v>359</v>
      </c>
      <c r="E186" s="40">
        <f t="shared" si="7"/>
        <v>9</v>
      </c>
      <c r="F186" s="36" t="s">
        <v>1760</v>
      </c>
      <c r="G186" s="54" t="s">
        <v>783</v>
      </c>
      <c r="H186" s="56" t="str">
        <f t="shared" ca="1" si="9"/>
        <v>0YEARS,11MONTH,22DAYS,</v>
      </c>
      <c r="I186" s="58">
        <v>45401</v>
      </c>
      <c r="J186" s="21" t="s">
        <v>809</v>
      </c>
      <c r="K186" s="22" t="s">
        <v>808</v>
      </c>
      <c r="L186" s="60">
        <v>33280</v>
      </c>
      <c r="M186" s="23">
        <f t="shared" si="6"/>
        <v>180.70588235294119</v>
      </c>
    </row>
    <row r="187" spans="1:13" ht="13.2" x14ac:dyDescent="0.3">
      <c r="A187" s="20">
        <v>182</v>
      </c>
      <c r="B187" s="29" t="s">
        <v>827</v>
      </c>
      <c r="C187" s="30" t="s">
        <v>1320</v>
      </c>
      <c r="D187" s="41" t="s">
        <v>359</v>
      </c>
      <c r="E187" s="40">
        <f t="shared" si="7"/>
        <v>9</v>
      </c>
      <c r="F187" s="36" t="s">
        <v>1763</v>
      </c>
      <c r="G187" s="54" t="s">
        <v>783</v>
      </c>
      <c r="H187" s="56" t="str">
        <f t="shared" ca="1" si="9"/>
        <v>6YEARS,7MONTH,5DAYS,</v>
      </c>
      <c r="I187" s="58">
        <v>43348</v>
      </c>
      <c r="J187" s="21" t="s">
        <v>809</v>
      </c>
      <c r="K187" s="22" t="s">
        <v>808</v>
      </c>
      <c r="L187" s="60">
        <v>33780</v>
      </c>
      <c r="M187" s="23">
        <f t="shared" si="6"/>
        <v>183.42081447963801</v>
      </c>
    </row>
    <row r="188" spans="1:13" ht="13.2" x14ac:dyDescent="0.3">
      <c r="A188" s="20">
        <v>183</v>
      </c>
      <c r="B188" s="29" t="s">
        <v>828</v>
      </c>
      <c r="C188" s="30" t="s">
        <v>1321</v>
      </c>
      <c r="D188" s="41" t="s">
        <v>359</v>
      </c>
      <c r="E188" s="40">
        <f t="shared" si="7"/>
        <v>9</v>
      </c>
      <c r="F188" s="36" t="s">
        <v>1764</v>
      </c>
      <c r="G188" s="54" t="s">
        <v>783</v>
      </c>
      <c r="H188" s="56" t="str">
        <f t="shared" ca="1" si="9"/>
        <v>6YEARS,3MONTH,22DAYS,</v>
      </c>
      <c r="I188" s="58">
        <v>43453</v>
      </c>
      <c r="J188" s="21" t="s">
        <v>809</v>
      </c>
      <c r="K188" s="22" t="s">
        <v>808</v>
      </c>
      <c r="L188" s="60">
        <v>33780</v>
      </c>
      <c r="M188" s="23">
        <f t="shared" si="6"/>
        <v>183.42081447963801</v>
      </c>
    </row>
    <row r="189" spans="1:13" ht="13.2" x14ac:dyDescent="0.3">
      <c r="A189" s="20">
        <v>184</v>
      </c>
      <c r="B189" s="29" t="s">
        <v>829</v>
      </c>
      <c r="C189" s="30" t="s">
        <v>1322</v>
      </c>
      <c r="D189" s="41" t="s">
        <v>359</v>
      </c>
      <c r="E189" s="40">
        <f t="shared" si="7"/>
        <v>9</v>
      </c>
      <c r="F189" s="36" t="s">
        <v>1764</v>
      </c>
      <c r="G189" s="54" t="s">
        <v>783</v>
      </c>
      <c r="H189" s="56" t="str">
        <f t="shared" ca="1" si="9"/>
        <v>6YEARS,1MONTH,9DAYS,</v>
      </c>
      <c r="I189" s="58">
        <v>43525</v>
      </c>
      <c r="J189" s="21" t="s">
        <v>809</v>
      </c>
      <c r="K189" s="22" t="s">
        <v>808</v>
      </c>
      <c r="L189" s="60">
        <v>33780</v>
      </c>
      <c r="M189" s="23">
        <f t="shared" si="6"/>
        <v>183.42081447963801</v>
      </c>
    </row>
    <row r="190" spans="1:13" ht="13.2" x14ac:dyDescent="0.3">
      <c r="A190" s="20">
        <v>185</v>
      </c>
      <c r="B190" s="29" t="s">
        <v>830</v>
      </c>
      <c r="C190" s="30" t="s">
        <v>1323</v>
      </c>
      <c r="D190" s="41" t="s">
        <v>359</v>
      </c>
      <c r="E190" s="40">
        <f t="shared" si="7"/>
        <v>9</v>
      </c>
      <c r="F190" s="36" t="s">
        <v>1760</v>
      </c>
      <c r="G190" s="54" t="s">
        <v>783</v>
      </c>
      <c r="H190" s="56" t="str">
        <f t="shared" ca="1" si="9"/>
        <v>5YEARS,9MONTH,0DAYS,</v>
      </c>
      <c r="I190" s="58">
        <v>43656</v>
      </c>
      <c r="J190" s="21" t="s">
        <v>809</v>
      </c>
      <c r="K190" s="22" t="s">
        <v>808</v>
      </c>
      <c r="L190" s="60">
        <v>33780</v>
      </c>
      <c r="M190" s="23">
        <f t="shared" si="6"/>
        <v>183.42081447963801</v>
      </c>
    </row>
    <row r="191" spans="1:13" ht="13.2" x14ac:dyDescent="0.3">
      <c r="A191" s="20">
        <v>186</v>
      </c>
      <c r="B191" s="29" t="s">
        <v>831</v>
      </c>
      <c r="C191" s="30" t="s">
        <v>1324</v>
      </c>
      <c r="D191" s="41" t="s">
        <v>359</v>
      </c>
      <c r="E191" s="40">
        <f t="shared" si="7"/>
        <v>9</v>
      </c>
      <c r="F191" s="36" t="s">
        <v>1760</v>
      </c>
      <c r="G191" s="54" t="s">
        <v>783</v>
      </c>
      <c r="H191" s="56" t="str">
        <f t="shared" ca="1" si="9"/>
        <v>0YEARS,10MONTH,7DAYS,</v>
      </c>
      <c r="I191" s="58">
        <v>45446</v>
      </c>
      <c r="J191" s="21" t="s">
        <v>809</v>
      </c>
      <c r="K191" s="22" t="s">
        <v>808</v>
      </c>
      <c r="L191" s="60">
        <v>33280</v>
      </c>
      <c r="M191" s="23">
        <f t="shared" si="6"/>
        <v>180.70588235294119</v>
      </c>
    </row>
    <row r="192" spans="1:13" ht="13.2" x14ac:dyDescent="0.3">
      <c r="A192" s="20">
        <v>187</v>
      </c>
      <c r="B192" s="29" t="s">
        <v>832</v>
      </c>
      <c r="C192" s="30" t="s">
        <v>1325</v>
      </c>
      <c r="D192" s="41" t="s">
        <v>359</v>
      </c>
      <c r="E192" s="40">
        <f t="shared" si="7"/>
        <v>9</v>
      </c>
      <c r="F192" s="36" t="s">
        <v>1760</v>
      </c>
      <c r="G192" s="54" t="s">
        <v>783</v>
      </c>
      <c r="H192" s="56" t="str">
        <f t="shared" ca="1" si="9"/>
        <v>5YEARS,4MONTH,3DAYS,</v>
      </c>
      <c r="I192" s="58">
        <v>43806</v>
      </c>
      <c r="J192" s="21" t="s">
        <v>809</v>
      </c>
      <c r="K192" s="22" t="s">
        <v>808</v>
      </c>
      <c r="L192" s="60">
        <v>33280</v>
      </c>
      <c r="M192" s="23">
        <f t="shared" si="6"/>
        <v>180.70588235294119</v>
      </c>
    </row>
    <row r="193" spans="1:13" ht="13.2" x14ac:dyDescent="0.3">
      <c r="A193" s="20">
        <v>188</v>
      </c>
      <c r="B193" s="29" t="s">
        <v>833</v>
      </c>
      <c r="C193" s="30" t="s">
        <v>1326</v>
      </c>
      <c r="D193" s="41" t="s">
        <v>359</v>
      </c>
      <c r="E193" s="40">
        <f t="shared" si="7"/>
        <v>9</v>
      </c>
      <c r="F193" s="36" t="s">
        <v>1760</v>
      </c>
      <c r="G193" s="54" t="s">
        <v>783</v>
      </c>
      <c r="H193" s="56" t="str">
        <f t="shared" ca="1" si="9"/>
        <v>1YEARS,3MONTH,0DAYS,</v>
      </c>
      <c r="I193" s="58">
        <v>45301</v>
      </c>
      <c r="J193" s="21" t="s">
        <v>809</v>
      </c>
      <c r="K193" s="22" t="s">
        <v>808</v>
      </c>
      <c r="L193" s="60">
        <v>33280</v>
      </c>
      <c r="M193" s="23">
        <f t="shared" si="6"/>
        <v>180.70588235294119</v>
      </c>
    </row>
    <row r="194" spans="1:13" ht="13.2" x14ac:dyDescent="0.3">
      <c r="A194" s="20">
        <v>189</v>
      </c>
      <c r="B194" s="29" t="s">
        <v>834</v>
      </c>
      <c r="C194" s="30" t="s">
        <v>1327</v>
      </c>
      <c r="D194" s="41" t="s">
        <v>359</v>
      </c>
      <c r="E194" s="40">
        <f t="shared" si="7"/>
        <v>9</v>
      </c>
      <c r="F194" s="36" t="s">
        <v>1760</v>
      </c>
      <c r="G194" s="54" t="s">
        <v>783</v>
      </c>
      <c r="H194" s="56" t="str">
        <f t="shared" ca="1" si="9"/>
        <v>4YEARS,2MONTH,15DAYS,</v>
      </c>
      <c r="I194" s="58">
        <v>44222</v>
      </c>
      <c r="J194" s="21" t="s">
        <v>809</v>
      </c>
      <c r="K194" s="22" t="s">
        <v>808</v>
      </c>
      <c r="L194" s="60">
        <v>33280</v>
      </c>
      <c r="M194" s="23">
        <f t="shared" si="6"/>
        <v>180.70588235294119</v>
      </c>
    </row>
    <row r="195" spans="1:13" ht="13.2" x14ac:dyDescent="0.3">
      <c r="A195" s="20">
        <v>190</v>
      </c>
      <c r="B195" s="29" t="s">
        <v>835</v>
      </c>
      <c r="C195" s="30" t="s">
        <v>1328</v>
      </c>
      <c r="D195" s="41" t="s">
        <v>359</v>
      </c>
      <c r="E195" s="40">
        <f t="shared" si="7"/>
        <v>9</v>
      </c>
      <c r="F195" s="36" t="s">
        <v>1760</v>
      </c>
      <c r="G195" s="54" t="s">
        <v>783</v>
      </c>
      <c r="H195" s="56" t="str">
        <f t="shared" ca="1" si="9"/>
        <v>3YEARS,6MONTH,9DAYS,</v>
      </c>
      <c r="I195" s="58">
        <v>44470</v>
      </c>
      <c r="J195" s="21" t="s">
        <v>809</v>
      </c>
      <c r="K195" s="22" t="s">
        <v>808</v>
      </c>
      <c r="L195" s="60">
        <v>33280</v>
      </c>
      <c r="M195" s="23">
        <f t="shared" si="6"/>
        <v>180.70588235294119</v>
      </c>
    </row>
    <row r="196" spans="1:13" ht="13.2" x14ac:dyDescent="0.3">
      <c r="A196" s="20">
        <v>191</v>
      </c>
      <c r="B196" s="29" t="s">
        <v>836</v>
      </c>
      <c r="C196" s="30" t="s">
        <v>1329</v>
      </c>
      <c r="D196" s="41" t="s">
        <v>359</v>
      </c>
      <c r="E196" s="40">
        <f t="shared" si="7"/>
        <v>9</v>
      </c>
      <c r="F196" s="36" t="s">
        <v>1760</v>
      </c>
      <c r="G196" s="54" t="s">
        <v>783</v>
      </c>
      <c r="H196" s="56" t="str">
        <f t="shared" ca="1" si="9"/>
        <v>4YEARS,1MONTH,7DAYS,</v>
      </c>
      <c r="I196" s="58">
        <v>44258</v>
      </c>
      <c r="J196" s="21" t="s">
        <v>809</v>
      </c>
      <c r="K196" s="22" t="s">
        <v>808</v>
      </c>
      <c r="L196" s="60">
        <v>33280</v>
      </c>
      <c r="M196" s="23">
        <f t="shared" si="6"/>
        <v>180.70588235294119</v>
      </c>
    </row>
    <row r="197" spans="1:13" ht="13.2" x14ac:dyDescent="0.3">
      <c r="A197" s="20">
        <v>192</v>
      </c>
      <c r="B197" s="29" t="s">
        <v>837</v>
      </c>
      <c r="C197" s="30" t="s">
        <v>1330</v>
      </c>
      <c r="D197" s="41" t="s">
        <v>359</v>
      </c>
      <c r="E197" s="40">
        <f t="shared" si="7"/>
        <v>9</v>
      </c>
      <c r="F197" s="36" t="s">
        <v>1760</v>
      </c>
      <c r="G197" s="54" t="s">
        <v>783</v>
      </c>
      <c r="H197" s="56" t="str">
        <f t="shared" ca="1" si="9"/>
        <v>0YEARS,7MONTH,18DAYS,</v>
      </c>
      <c r="I197" s="58">
        <v>45527</v>
      </c>
      <c r="J197" s="21" t="s">
        <v>809</v>
      </c>
      <c r="K197" s="22" t="s">
        <v>808</v>
      </c>
      <c r="L197" s="60">
        <v>33280</v>
      </c>
      <c r="M197" s="23">
        <f t="shared" si="6"/>
        <v>180.70588235294119</v>
      </c>
    </row>
    <row r="198" spans="1:13" ht="13.2" x14ac:dyDescent="0.3">
      <c r="A198" s="20">
        <v>193</v>
      </c>
      <c r="B198" s="29" t="s">
        <v>838</v>
      </c>
      <c r="C198" s="30" t="s">
        <v>1331</v>
      </c>
      <c r="D198" s="41" t="s">
        <v>359</v>
      </c>
      <c r="E198" s="40">
        <f t="shared" si="7"/>
        <v>9</v>
      </c>
      <c r="F198" s="36" t="s">
        <v>1760</v>
      </c>
      <c r="G198" s="54" t="s">
        <v>783</v>
      </c>
      <c r="H198" s="56" t="str">
        <f t="shared" ca="1" si="9"/>
        <v>2YEARS,0MONTH,5DAYS,</v>
      </c>
      <c r="I198" s="58">
        <v>45021</v>
      </c>
      <c r="J198" s="21" t="s">
        <v>809</v>
      </c>
      <c r="K198" s="22" t="s">
        <v>808</v>
      </c>
      <c r="L198" s="60">
        <v>33280</v>
      </c>
      <c r="M198" s="23">
        <f t="shared" ref="M198:M258" si="10">(L198*12)/52/42.5</f>
        <v>180.70588235294119</v>
      </c>
    </row>
    <row r="199" spans="1:13" ht="13.2" x14ac:dyDescent="0.3">
      <c r="A199" s="20">
        <v>194</v>
      </c>
      <c r="B199" s="29" t="s">
        <v>839</v>
      </c>
      <c r="C199" s="30" t="s">
        <v>1332</v>
      </c>
      <c r="D199" s="41" t="s">
        <v>359</v>
      </c>
      <c r="E199" s="40">
        <f t="shared" ref="E199:E262" si="11">VLOOKUP(L199,$P$6:$Q$13,2,TRUE)</f>
        <v>9</v>
      </c>
      <c r="F199" s="36" t="s">
        <v>1760</v>
      </c>
      <c r="G199" s="54" t="s">
        <v>783</v>
      </c>
      <c r="H199" s="56" t="str">
        <f t="shared" ca="1" si="9"/>
        <v>3YEARS,10MONTH,9DAYS,</v>
      </c>
      <c r="I199" s="58">
        <v>44348</v>
      </c>
      <c r="J199" s="21" t="s">
        <v>809</v>
      </c>
      <c r="K199" s="22" t="s">
        <v>808</v>
      </c>
      <c r="L199" s="60">
        <v>33280</v>
      </c>
      <c r="M199" s="23">
        <f t="shared" si="10"/>
        <v>180.70588235294119</v>
      </c>
    </row>
    <row r="200" spans="1:13" ht="13.2" x14ac:dyDescent="0.3">
      <c r="A200" s="20">
        <v>195</v>
      </c>
      <c r="B200" s="29" t="s">
        <v>840</v>
      </c>
      <c r="C200" s="30" t="s">
        <v>1333</v>
      </c>
      <c r="D200" s="41" t="s">
        <v>359</v>
      </c>
      <c r="E200" s="40">
        <f t="shared" si="11"/>
        <v>9</v>
      </c>
      <c r="F200" s="36" t="s">
        <v>1760</v>
      </c>
      <c r="G200" s="54" t="s">
        <v>783</v>
      </c>
      <c r="H200" s="56" t="str">
        <f t="shared" ca="1" si="9"/>
        <v>3YEARS,9MONTH,30DAYS,</v>
      </c>
      <c r="I200" s="58">
        <v>44358</v>
      </c>
      <c r="J200" s="21" t="s">
        <v>809</v>
      </c>
      <c r="K200" s="22" t="s">
        <v>808</v>
      </c>
      <c r="L200" s="60">
        <v>33280</v>
      </c>
      <c r="M200" s="23">
        <f t="shared" si="10"/>
        <v>180.70588235294119</v>
      </c>
    </row>
    <row r="201" spans="1:13" ht="13.2" x14ac:dyDescent="0.3">
      <c r="A201" s="20">
        <v>196</v>
      </c>
      <c r="B201" s="29" t="s">
        <v>841</v>
      </c>
      <c r="C201" s="30" t="s">
        <v>694</v>
      </c>
      <c r="D201" s="41" t="s">
        <v>359</v>
      </c>
      <c r="E201" s="40">
        <f t="shared" si="11"/>
        <v>9</v>
      </c>
      <c r="F201" s="36" t="s">
        <v>1760</v>
      </c>
      <c r="G201" s="54" t="s">
        <v>783</v>
      </c>
      <c r="H201" s="56" t="str">
        <f t="shared" ca="1" si="9"/>
        <v>1YEARS,11MONTH,8DAYS,</v>
      </c>
      <c r="I201" s="58">
        <v>45048</v>
      </c>
      <c r="J201" s="21" t="s">
        <v>809</v>
      </c>
      <c r="K201" s="22" t="s">
        <v>808</v>
      </c>
      <c r="L201" s="60">
        <v>33280</v>
      </c>
      <c r="M201" s="23">
        <f t="shared" si="10"/>
        <v>180.70588235294119</v>
      </c>
    </row>
    <row r="202" spans="1:13" ht="13.2" x14ac:dyDescent="0.3">
      <c r="A202" s="20">
        <v>197</v>
      </c>
      <c r="B202" s="29" t="s">
        <v>842</v>
      </c>
      <c r="C202" s="30" t="s">
        <v>1334</v>
      </c>
      <c r="D202" s="41" t="s">
        <v>359</v>
      </c>
      <c r="E202" s="40">
        <f t="shared" si="11"/>
        <v>9</v>
      </c>
      <c r="F202" s="36" t="s">
        <v>1760</v>
      </c>
      <c r="G202" s="54" t="s">
        <v>783</v>
      </c>
      <c r="H202" s="56" t="str">
        <f t="shared" ca="1" si="9"/>
        <v>2YEARS,7MONTH,5DAYS,</v>
      </c>
      <c r="I202" s="58">
        <v>44809</v>
      </c>
      <c r="J202" s="21" t="s">
        <v>809</v>
      </c>
      <c r="K202" s="22" t="s">
        <v>808</v>
      </c>
      <c r="L202" s="60">
        <v>33280</v>
      </c>
      <c r="M202" s="23">
        <f t="shared" si="10"/>
        <v>180.70588235294119</v>
      </c>
    </row>
    <row r="203" spans="1:13" ht="13.2" x14ac:dyDescent="0.3">
      <c r="A203" s="20">
        <v>198</v>
      </c>
      <c r="B203" s="29" t="s">
        <v>843</v>
      </c>
      <c r="C203" s="30" t="s">
        <v>1335</v>
      </c>
      <c r="D203" s="41" t="s">
        <v>359</v>
      </c>
      <c r="E203" s="40">
        <f t="shared" si="11"/>
        <v>9</v>
      </c>
      <c r="F203" s="36" t="s">
        <v>1760</v>
      </c>
      <c r="G203" s="54" t="s">
        <v>783</v>
      </c>
      <c r="H203" s="56" t="str">
        <f t="shared" ca="1" si="9"/>
        <v>2YEARS,1MONTH,9DAYS,</v>
      </c>
      <c r="I203" s="58">
        <v>44986</v>
      </c>
      <c r="J203" s="21" t="s">
        <v>809</v>
      </c>
      <c r="K203" s="22" t="s">
        <v>808</v>
      </c>
      <c r="L203" s="60">
        <v>33280</v>
      </c>
      <c r="M203" s="23">
        <f t="shared" si="10"/>
        <v>180.70588235294119</v>
      </c>
    </row>
    <row r="204" spans="1:13" ht="13.2" x14ac:dyDescent="0.3">
      <c r="A204" s="20">
        <v>199</v>
      </c>
      <c r="B204" s="29" t="s">
        <v>844</v>
      </c>
      <c r="C204" s="30" t="s">
        <v>1336</v>
      </c>
      <c r="D204" s="41" t="s">
        <v>359</v>
      </c>
      <c r="E204" s="40">
        <f t="shared" si="11"/>
        <v>9</v>
      </c>
      <c r="F204" s="36" t="s">
        <v>1765</v>
      </c>
      <c r="G204" s="54" t="s">
        <v>783</v>
      </c>
      <c r="H204" s="56" t="str">
        <f t="shared" ca="1" si="9"/>
        <v>3YEARS,0MONTH,5DAYS,</v>
      </c>
      <c r="I204" s="58">
        <v>44656</v>
      </c>
      <c r="J204" s="21" t="s">
        <v>809</v>
      </c>
      <c r="K204" s="22" t="s">
        <v>808</v>
      </c>
      <c r="L204" s="60">
        <v>33280</v>
      </c>
      <c r="M204" s="23">
        <f t="shared" si="10"/>
        <v>180.70588235294119</v>
      </c>
    </row>
    <row r="205" spans="1:13" ht="13.2" x14ac:dyDescent="0.3">
      <c r="A205" s="20">
        <v>200</v>
      </c>
      <c r="B205" s="29" t="s">
        <v>845</v>
      </c>
      <c r="C205" s="30" t="s">
        <v>1337</v>
      </c>
      <c r="D205" s="41" t="s">
        <v>359</v>
      </c>
      <c r="E205" s="40">
        <f t="shared" si="11"/>
        <v>9</v>
      </c>
      <c r="F205" s="36" t="s">
        <v>1760</v>
      </c>
      <c r="G205" s="54" t="s">
        <v>783</v>
      </c>
      <c r="H205" s="56" t="str">
        <f t="shared" ca="1" si="9"/>
        <v>2YEARS,10MONTH,30DAYS,</v>
      </c>
      <c r="I205" s="58">
        <v>44692</v>
      </c>
      <c r="J205" s="21" t="s">
        <v>809</v>
      </c>
      <c r="K205" s="22" t="s">
        <v>808</v>
      </c>
      <c r="L205" s="60">
        <v>33280</v>
      </c>
      <c r="M205" s="23">
        <f t="shared" si="10"/>
        <v>180.70588235294119</v>
      </c>
    </row>
    <row r="206" spans="1:13" ht="13.2" x14ac:dyDescent="0.3">
      <c r="A206" s="20">
        <v>201</v>
      </c>
      <c r="B206" s="29" t="s">
        <v>846</v>
      </c>
      <c r="C206" s="30" t="s">
        <v>1338</v>
      </c>
      <c r="D206" s="41" t="s">
        <v>359</v>
      </c>
      <c r="E206" s="40">
        <f t="shared" si="11"/>
        <v>9</v>
      </c>
      <c r="F206" s="36" t="s">
        <v>1760</v>
      </c>
      <c r="G206" s="54" t="s">
        <v>783</v>
      </c>
      <c r="H206" s="56" t="str">
        <f t="shared" ca="1" si="9"/>
        <v>0YEARS,8MONTH,2DAYS,</v>
      </c>
      <c r="I206" s="58">
        <v>45512</v>
      </c>
      <c r="J206" s="21" t="s">
        <v>809</v>
      </c>
      <c r="K206" s="22" t="s">
        <v>808</v>
      </c>
      <c r="L206" s="60">
        <v>33280</v>
      </c>
      <c r="M206" s="23">
        <f t="shared" si="10"/>
        <v>180.70588235294119</v>
      </c>
    </row>
    <row r="207" spans="1:13" ht="13.2" x14ac:dyDescent="0.3">
      <c r="A207" s="20">
        <v>202</v>
      </c>
      <c r="B207" s="29" t="s">
        <v>847</v>
      </c>
      <c r="C207" s="30" t="s">
        <v>1339</v>
      </c>
      <c r="D207" s="41" t="s">
        <v>359</v>
      </c>
      <c r="E207" s="40">
        <f t="shared" si="11"/>
        <v>9</v>
      </c>
      <c r="F207" s="36" t="s">
        <v>1760</v>
      </c>
      <c r="G207" s="54" t="s">
        <v>783</v>
      </c>
      <c r="H207" s="56" t="str">
        <f t="shared" ca="1" si="9"/>
        <v>2YEARS,10MONTH,6DAYS,</v>
      </c>
      <c r="I207" s="58">
        <v>44716</v>
      </c>
      <c r="J207" s="21" t="s">
        <v>809</v>
      </c>
      <c r="K207" s="22" t="s">
        <v>808</v>
      </c>
      <c r="L207" s="60">
        <v>33280</v>
      </c>
      <c r="M207" s="23">
        <f t="shared" si="10"/>
        <v>180.70588235294119</v>
      </c>
    </row>
    <row r="208" spans="1:13" ht="13.2" x14ac:dyDescent="0.3">
      <c r="A208" s="20">
        <v>203</v>
      </c>
      <c r="B208" s="29" t="s">
        <v>848</v>
      </c>
      <c r="C208" s="30" t="s">
        <v>1340</v>
      </c>
      <c r="D208" s="41" t="s">
        <v>359</v>
      </c>
      <c r="E208" s="40">
        <f t="shared" si="11"/>
        <v>9</v>
      </c>
      <c r="F208" s="36" t="s">
        <v>1760</v>
      </c>
      <c r="G208" s="54" t="s">
        <v>783</v>
      </c>
      <c r="H208" s="56" t="str">
        <f t="shared" ca="1" si="9"/>
        <v>2YEARS,0MONTH,7DAYS,</v>
      </c>
      <c r="I208" s="58">
        <v>45019</v>
      </c>
      <c r="J208" s="21" t="s">
        <v>809</v>
      </c>
      <c r="K208" s="22" t="s">
        <v>808</v>
      </c>
      <c r="L208" s="60">
        <v>33280</v>
      </c>
      <c r="M208" s="23">
        <f t="shared" si="10"/>
        <v>180.70588235294119</v>
      </c>
    </row>
    <row r="209" spans="1:13" ht="13.2" x14ac:dyDescent="0.3">
      <c r="A209" s="20">
        <v>204</v>
      </c>
      <c r="B209" s="29" t="s">
        <v>849</v>
      </c>
      <c r="C209" s="30" t="s">
        <v>1341</v>
      </c>
      <c r="D209" s="41" t="s">
        <v>359</v>
      </c>
      <c r="E209" s="40">
        <f t="shared" si="11"/>
        <v>9</v>
      </c>
      <c r="F209" s="36" t="s">
        <v>1760</v>
      </c>
      <c r="G209" s="54" t="s">
        <v>783</v>
      </c>
      <c r="H209" s="56" t="str">
        <f t="shared" ca="1" si="9"/>
        <v>2YEARS,0MONTH,0DAYS,</v>
      </c>
      <c r="I209" s="58">
        <v>45026</v>
      </c>
      <c r="J209" s="21" t="s">
        <v>809</v>
      </c>
      <c r="K209" s="22" t="s">
        <v>808</v>
      </c>
      <c r="L209" s="60">
        <v>33280</v>
      </c>
      <c r="M209" s="23">
        <f t="shared" si="10"/>
        <v>180.70588235294119</v>
      </c>
    </row>
    <row r="210" spans="1:13" ht="13.2" x14ac:dyDescent="0.3">
      <c r="A210" s="20">
        <v>205</v>
      </c>
      <c r="B210" s="29" t="s">
        <v>850</v>
      </c>
      <c r="C210" s="30" t="s">
        <v>1342</v>
      </c>
      <c r="D210" s="41" t="s">
        <v>359</v>
      </c>
      <c r="E210" s="40">
        <f t="shared" si="11"/>
        <v>9</v>
      </c>
      <c r="F210" s="36" t="s">
        <v>1766</v>
      </c>
      <c r="G210" s="54" t="s">
        <v>783</v>
      </c>
      <c r="H210" s="56" t="str">
        <f t="shared" ca="1" si="9"/>
        <v>1YEARS,11MONTH,8DAYS,</v>
      </c>
      <c r="I210" s="58">
        <v>45048</v>
      </c>
      <c r="J210" s="21" t="s">
        <v>809</v>
      </c>
      <c r="K210" s="22" t="s">
        <v>808</v>
      </c>
      <c r="L210" s="60">
        <v>32000</v>
      </c>
      <c r="M210" s="23">
        <f t="shared" si="10"/>
        <v>173.75565610859729</v>
      </c>
    </row>
    <row r="211" spans="1:13" ht="13.2" x14ac:dyDescent="0.3">
      <c r="A211" s="20">
        <v>206</v>
      </c>
      <c r="B211" s="29" t="s">
        <v>851</v>
      </c>
      <c r="C211" s="30" t="s">
        <v>1343</v>
      </c>
      <c r="D211" s="41" t="s">
        <v>359</v>
      </c>
      <c r="E211" s="40">
        <f t="shared" si="11"/>
        <v>9</v>
      </c>
      <c r="F211" s="36" t="s">
        <v>1760</v>
      </c>
      <c r="G211" s="54" t="s">
        <v>783</v>
      </c>
      <c r="H211" s="56" t="str">
        <f t="shared" ca="1" si="9"/>
        <v>1YEARS,10MONTH,2DAYS,</v>
      </c>
      <c r="I211" s="58">
        <v>45085</v>
      </c>
      <c r="J211" s="21" t="s">
        <v>809</v>
      </c>
      <c r="K211" s="22" t="s">
        <v>808</v>
      </c>
      <c r="L211" s="60">
        <v>33280</v>
      </c>
      <c r="M211" s="23">
        <f t="shared" si="10"/>
        <v>180.70588235294119</v>
      </c>
    </row>
    <row r="212" spans="1:13" ht="13.2" x14ac:dyDescent="0.3">
      <c r="A212" s="20">
        <v>207</v>
      </c>
      <c r="B212" s="29" t="s">
        <v>852</v>
      </c>
      <c r="C212" s="30" t="s">
        <v>1344</v>
      </c>
      <c r="D212" s="41" t="s">
        <v>359</v>
      </c>
      <c r="E212" s="40">
        <f t="shared" si="11"/>
        <v>9</v>
      </c>
      <c r="F212" s="36" t="s">
        <v>1760</v>
      </c>
      <c r="G212" s="54" t="s">
        <v>783</v>
      </c>
      <c r="H212" s="56" t="str">
        <f t="shared" ca="1" si="9"/>
        <v>1YEARS,8MONTH,0DAYS,</v>
      </c>
      <c r="I212" s="58">
        <v>45148</v>
      </c>
      <c r="J212" s="21" t="s">
        <v>809</v>
      </c>
      <c r="K212" s="22" t="s">
        <v>808</v>
      </c>
      <c r="L212" s="60">
        <v>33280</v>
      </c>
      <c r="M212" s="23">
        <f t="shared" si="10"/>
        <v>180.70588235294119</v>
      </c>
    </row>
    <row r="213" spans="1:13" ht="13.2" x14ac:dyDescent="0.3">
      <c r="A213" s="20">
        <v>208</v>
      </c>
      <c r="B213" s="29" t="s">
        <v>853</v>
      </c>
      <c r="C213" s="30" t="s">
        <v>1345</v>
      </c>
      <c r="D213" s="41" t="s">
        <v>359</v>
      </c>
      <c r="E213" s="40">
        <f t="shared" si="11"/>
        <v>9</v>
      </c>
      <c r="F213" s="36" t="s">
        <v>1760</v>
      </c>
      <c r="G213" s="54" t="s">
        <v>783</v>
      </c>
      <c r="H213" s="56" t="str">
        <f t="shared" ca="1" si="9"/>
        <v>1YEARS,6MONTH,14DAYS,</v>
      </c>
      <c r="I213" s="58">
        <v>45196</v>
      </c>
      <c r="J213" s="21" t="s">
        <v>809</v>
      </c>
      <c r="K213" s="22" t="s">
        <v>808</v>
      </c>
      <c r="L213" s="60">
        <v>33280</v>
      </c>
      <c r="M213" s="23">
        <f t="shared" si="10"/>
        <v>180.70588235294119</v>
      </c>
    </row>
    <row r="214" spans="1:13" ht="13.2" x14ac:dyDescent="0.3">
      <c r="A214" s="20">
        <v>209</v>
      </c>
      <c r="B214" s="29" t="s">
        <v>854</v>
      </c>
      <c r="C214" s="30" t="s">
        <v>1346</v>
      </c>
      <c r="D214" s="41" t="s">
        <v>359</v>
      </c>
      <c r="E214" s="40">
        <f t="shared" si="11"/>
        <v>9</v>
      </c>
      <c r="F214" s="36" t="s">
        <v>1760</v>
      </c>
      <c r="G214" s="54" t="s">
        <v>783</v>
      </c>
      <c r="H214" s="56" t="str">
        <f t="shared" ca="1" si="9"/>
        <v>1YEARS,1MONTH,21DAYS,</v>
      </c>
      <c r="I214" s="58">
        <v>45342</v>
      </c>
      <c r="J214" s="21" t="s">
        <v>809</v>
      </c>
      <c r="K214" s="22" t="s">
        <v>808</v>
      </c>
      <c r="L214" s="60">
        <v>33280</v>
      </c>
      <c r="M214" s="23">
        <f t="shared" si="10"/>
        <v>180.70588235294119</v>
      </c>
    </row>
    <row r="215" spans="1:13" ht="13.2" x14ac:dyDescent="0.3">
      <c r="A215" s="20">
        <v>210</v>
      </c>
      <c r="B215" s="29" t="s">
        <v>855</v>
      </c>
      <c r="C215" s="30" t="s">
        <v>1347</v>
      </c>
      <c r="D215" s="41" t="s">
        <v>359</v>
      </c>
      <c r="E215" s="40">
        <f t="shared" si="11"/>
        <v>9</v>
      </c>
      <c r="F215" s="36" t="s">
        <v>1760</v>
      </c>
      <c r="G215" s="54" t="s">
        <v>783</v>
      </c>
      <c r="H215" s="56" t="str">
        <f t="shared" ca="1" si="9"/>
        <v>1YEARS,0MONTH,28DAYS,</v>
      </c>
      <c r="I215" s="58">
        <v>45364</v>
      </c>
      <c r="J215" s="21" t="s">
        <v>809</v>
      </c>
      <c r="K215" s="22" t="s">
        <v>808</v>
      </c>
      <c r="L215" s="60">
        <v>33280</v>
      </c>
      <c r="M215" s="23">
        <f t="shared" si="10"/>
        <v>180.70588235294119</v>
      </c>
    </row>
    <row r="216" spans="1:13" ht="13.2" x14ac:dyDescent="0.3">
      <c r="A216" s="20">
        <v>211</v>
      </c>
      <c r="B216" s="29" t="s">
        <v>856</v>
      </c>
      <c r="C216" s="30" t="s">
        <v>1316</v>
      </c>
      <c r="D216" s="41" t="s">
        <v>359</v>
      </c>
      <c r="E216" s="40">
        <f t="shared" si="11"/>
        <v>9</v>
      </c>
      <c r="F216" s="36" t="s">
        <v>1760</v>
      </c>
      <c r="G216" s="54" t="s">
        <v>783</v>
      </c>
      <c r="H216" s="56" t="str">
        <f t="shared" ca="1" si="9"/>
        <v>0YEARS,11MONTH,24DAYS,</v>
      </c>
      <c r="I216" s="58">
        <v>45399</v>
      </c>
      <c r="J216" s="21" t="s">
        <v>809</v>
      </c>
      <c r="K216" s="22" t="s">
        <v>808</v>
      </c>
      <c r="L216" s="60">
        <v>33280</v>
      </c>
      <c r="M216" s="23">
        <f t="shared" si="10"/>
        <v>180.70588235294119</v>
      </c>
    </row>
    <row r="217" spans="1:13" ht="13.2" x14ac:dyDescent="0.3">
      <c r="A217" s="20">
        <v>212</v>
      </c>
      <c r="B217" s="29" t="s">
        <v>857</v>
      </c>
      <c r="C217" s="30" t="s">
        <v>1348</v>
      </c>
      <c r="D217" s="41" t="s">
        <v>359</v>
      </c>
      <c r="E217" s="40">
        <f t="shared" si="11"/>
        <v>9</v>
      </c>
      <c r="F217" s="36" t="s">
        <v>1760</v>
      </c>
      <c r="G217" s="54" t="s">
        <v>783</v>
      </c>
      <c r="H217" s="56" t="str">
        <f t="shared" ca="1" si="9"/>
        <v>0YEARS,11MONTH,8DAYS,</v>
      </c>
      <c r="I217" s="58">
        <v>45414</v>
      </c>
      <c r="J217" s="21" t="s">
        <v>809</v>
      </c>
      <c r="K217" s="22" t="s">
        <v>808</v>
      </c>
      <c r="L217" s="60">
        <v>33280</v>
      </c>
      <c r="M217" s="23">
        <f t="shared" si="10"/>
        <v>180.70588235294119</v>
      </c>
    </row>
    <row r="218" spans="1:13" ht="13.2" x14ac:dyDescent="0.3">
      <c r="A218" s="20">
        <v>213</v>
      </c>
      <c r="B218" s="29" t="s">
        <v>858</v>
      </c>
      <c r="C218" s="30" t="s">
        <v>1349</v>
      </c>
      <c r="D218" s="41" t="s">
        <v>359</v>
      </c>
      <c r="E218" s="40">
        <f t="shared" si="11"/>
        <v>9</v>
      </c>
      <c r="F218" s="36" t="s">
        <v>1760</v>
      </c>
      <c r="G218" s="54" t="s">
        <v>783</v>
      </c>
      <c r="H218" s="56" t="str">
        <f t="shared" ca="1" si="9"/>
        <v>0YEARS,7MONTH,26DAYS,</v>
      </c>
      <c r="I218" s="58">
        <v>45519</v>
      </c>
      <c r="J218" s="21" t="s">
        <v>809</v>
      </c>
      <c r="K218" s="22" t="s">
        <v>808</v>
      </c>
      <c r="L218" s="60">
        <v>33280</v>
      </c>
      <c r="M218" s="23">
        <f t="shared" si="10"/>
        <v>180.70588235294119</v>
      </c>
    </row>
    <row r="219" spans="1:13" ht="13.2" x14ac:dyDescent="0.3">
      <c r="A219" s="20">
        <v>214</v>
      </c>
      <c r="B219" s="29" t="s">
        <v>859</v>
      </c>
      <c r="C219" s="30" t="s">
        <v>694</v>
      </c>
      <c r="D219" s="41" t="s">
        <v>359</v>
      </c>
      <c r="E219" s="40">
        <f t="shared" si="11"/>
        <v>9</v>
      </c>
      <c r="F219" s="36" t="s">
        <v>1766</v>
      </c>
      <c r="G219" s="54" t="s">
        <v>783</v>
      </c>
      <c r="H219" s="56" t="str">
        <f t="shared" ca="1" si="9"/>
        <v>0YEARS,7MONTH,22DAYS,</v>
      </c>
      <c r="I219" s="58">
        <v>45523</v>
      </c>
      <c r="J219" s="21" t="s">
        <v>809</v>
      </c>
      <c r="K219" s="22" t="s">
        <v>808</v>
      </c>
      <c r="L219" s="60">
        <v>32000</v>
      </c>
      <c r="M219" s="23">
        <f t="shared" si="10"/>
        <v>173.75565610859729</v>
      </c>
    </row>
    <row r="220" spans="1:13" ht="13.2" x14ac:dyDescent="0.3">
      <c r="A220" s="20">
        <v>215</v>
      </c>
      <c r="B220" s="29" t="s">
        <v>860</v>
      </c>
      <c r="C220" s="30" t="s">
        <v>1350</v>
      </c>
      <c r="D220" s="41" t="s">
        <v>359</v>
      </c>
      <c r="E220" s="40">
        <f t="shared" si="11"/>
        <v>9</v>
      </c>
      <c r="F220" s="36" t="s">
        <v>1760</v>
      </c>
      <c r="G220" s="54" t="s">
        <v>783</v>
      </c>
      <c r="H220" s="56" t="str">
        <f t="shared" ca="1" si="9"/>
        <v>0YEARS,7MONTH,7DAYS,</v>
      </c>
      <c r="I220" s="58">
        <v>45538</v>
      </c>
      <c r="J220" s="21" t="s">
        <v>809</v>
      </c>
      <c r="K220" s="22" t="s">
        <v>808</v>
      </c>
      <c r="L220" s="60">
        <v>33280</v>
      </c>
      <c r="M220" s="23">
        <f t="shared" si="10"/>
        <v>180.70588235294119</v>
      </c>
    </row>
    <row r="221" spans="1:13" ht="13.2" x14ac:dyDescent="0.3">
      <c r="A221" s="20">
        <v>216</v>
      </c>
      <c r="B221" s="29" t="s">
        <v>861</v>
      </c>
      <c r="C221" s="30" t="s">
        <v>1351</v>
      </c>
      <c r="D221" s="41" t="s">
        <v>359</v>
      </c>
      <c r="E221" s="40">
        <f t="shared" si="11"/>
        <v>9</v>
      </c>
      <c r="F221" s="36" t="s">
        <v>1760</v>
      </c>
      <c r="G221" s="54" t="s">
        <v>783</v>
      </c>
      <c r="H221" s="56" t="str">
        <f t="shared" ca="1" si="9"/>
        <v>0YEARS,6MONTH,29DAYS,</v>
      </c>
      <c r="I221" s="58">
        <v>45547</v>
      </c>
      <c r="J221" s="21" t="s">
        <v>809</v>
      </c>
      <c r="K221" s="22" t="s">
        <v>808</v>
      </c>
      <c r="L221" s="60">
        <v>33280</v>
      </c>
      <c r="M221" s="23">
        <f t="shared" si="10"/>
        <v>180.70588235294119</v>
      </c>
    </row>
    <row r="222" spans="1:13" ht="13.2" x14ac:dyDescent="0.3">
      <c r="A222" s="20">
        <v>217</v>
      </c>
      <c r="B222" s="29" t="s">
        <v>862</v>
      </c>
      <c r="C222" s="30" t="s">
        <v>1352</v>
      </c>
      <c r="D222" s="41" t="s">
        <v>359</v>
      </c>
      <c r="E222" s="40">
        <f t="shared" si="11"/>
        <v>9</v>
      </c>
      <c r="F222" s="36" t="s">
        <v>753</v>
      </c>
      <c r="G222" s="54" t="s">
        <v>784</v>
      </c>
      <c r="H222" s="56" t="str">
        <f t="shared" ca="1" si="9"/>
        <v>6YEARS,5MONTH,16DAYS,</v>
      </c>
      <c r="I222" s="58">
        <v>43398</v>
      </c>
      <c r="J222" s="21" t="s">
        <v>809</v>
      </c>
      <c r="K222" s="22" t="s">
        <v>808</v>
      </c>
      <c r="L222" s="60">
        <v>33280</v>
      </c>
      <c r="M222" s="23">
        <f t="shared" si="10"/>
        <v>180.70588235294119</v>
      </c>
    </row>
    <row r="223" spans="1:13" ht="13.2" x14ac:dyDescent="0.3">
      <c r="A223" s="20">
        <v>218</v>
      </c>
      <c r="B223" s="29" t="s">
        <v>863</v>
      </c>
      <c r="C223" s="30" t="s">
        <v>1353</v>
      </c>
      <c r="D223" s="41" t="s">
        <v>359</v>
      </c>
      <c r="E223" s="40">
        <f t="shared" si="11"/>
        <v>9</v>
      </c>
      <c r="F223" s="36" t="s">
        <v>1767</v>
      </c>
      <c r="G223" s="54" t="s">
        <v>784</v>
      </c>
      <c r="H223" s="56" t="str">
        <f t="shared" ca="1" si="9"/>
        <v>1YEARS,2MONTH,26DAYS,</v>
      </c>
      <c r="I223" s="58">
        <v>45306</v>
      </c>
      <c r="J223" s="21" t="s">
        <v>809</v>
      </c>
      <c r="K223" s="22" t="s">
        <v>808</v>
      </c>
      <c r="L223" s="60">
        <v>33780</v>
      </c>
      <c r="M223" s="23">
        <f t="shared" si="10"/>
        <v>183.42081447963801</v>
      </c>
    </row>
    <row r="224" spans="1:13" ht="13.2" x14ac:dyDescent="0.3">
      <c r="A224" s="20">
        <v>219</v>
      </c>
      <c r="B224" s="29" t="s">
        <v>864</v>
      </c>
      <c r="C224" s="30" t="s">
        <v>1354</v>
      </c>
      <c r="D224" s="41" t="s">
        <v>359</v>
      </c>
      <c r="E224" s="40">
        <f t="shared" si="11"/>
        <v>9</v>
      </c>
      <c r="F224" s="36" t="s">
        <v>765</v>
      </c>
      <c r="G224" s="54" t="s">
        <v>1799</v>
      </c>
      <c r="H224" s="56" t="str">
        <f t="shared" ca="1" si="9"/>
        <v>0YEARS,8MONTH,9DAYS,</v>
      </c>
      <c r="I224" s="58">
        <v>45505</v>
      </c>
      <c r="J224" s="21" t="s">
        <v>809</v>
      </c>
      <c r="K224" s="22" t="s">
        <v>808</v>
      </c>
      <c r="L224" s="60">
        <v>32000</v>
      </c>
      <c r="M224" s="23">
        <f t="shared" si="10"/>
        <v>173.75565610859729</v>
      </c>
    </row>
    <row r="225" spans="1:13" ht="13.2" x14ac:dyDescent="0.3">
      <c r="A225" s="20">
        <v>220</v>
      </c>
      <c r="B225" s="29" t="s">
        <v>865</v>
      </c>
      <c r="C225" s="30" t="s">
        <v>1355</v>
      </c>
      <c r="D225" s="41" t="s">
        <v>359</v>
      </c>
      <c r="E225" s="40">
        <f t="shared" si="11"/>
        <v>9</v>
      </c>
      <c r="F225" s="36" t="s">
        <v>1768</v>
      </c>
      <c r="G225" s="54" t="s">
        <v>1800</v>
      </c>
      <c r="H225" s="56" t="str">
        <f t="shared" ca="1" si="9"/>
        <v>0YEARS,10MONTH,21DAYS,</v>
      </c>
      <c r="I225" s="58">
        <v>45432</v>
      </c>
      <c r="J225" s="21" t="s">
        <v>809</v>
      </c>
      <c r="K225" s="22" t="s">
        <v>808</v>
      </c>
      <c r="L225" s="60">
        <v>33280</v>
      </c>
      <c r="M225" s="23">
        <f t="shared" si="10"/>
        <v>180.70588235294119</v>
      </c>
    </row>
    <row r="226" spans="1:13" ht="13.2" x14ac:dyDescent="0.3">
      <c r="A226" s="20">
        <v>221</v>
      </c>
      <c r="B226" s="29" t="s">
        <v>866</v>
      </c>
      <c r="C226" s="30" t="s">
        <v>1356</v>
      </c>
      <c r="D226" s="41" t="s">
        <v>359</v>
      </c>
      <c r="E226" s="40">
        <f t="shared" si="11"/>
        <v>9</v>
      </c>
      <c r="F226" s="36" t="s">
        <v>1766</v>
      </c>
      <c r="G226" s="54" t="s">
        <v>1800</v>
      </c>
      <c r="H226" s="56" t="str">
        <f t="shared" ca="1" si="9"/>
        <v>1YEARS,8MONTH,24DAYS,</v>
      </c>
      <c r="I226" s="58">
        <v>45124</v>
      </c>
      <c r="J226" s="21" t="s">
        <v>809</v>
      </c>
      <c r="K226" s="22" t="s">
        <v>808</v>
      </c>
      <c r="L226" s="60">
        <v>32000</v>
      </c>
      <c r="M226" s="23">
        <f t="shared" si="10"/>
        <v>173.75565610859729</v>
      </c>
    </row>
    <row r="227" spans="1:13" ht="13.2" x14ac:dyDescent="0.3">
      <c r="A227" s="20">
        <v>222</v>
      </c>
      <c r="B227" s="29" t="s">
        <v>867</v>
      </c>
      <c r="C227" s="30" t="s">
        <v>1357</v>
      </c>
      <c r="D227" s="41" t="s">
        <v>359</v>
      </c>
      <c r="E227" s="40">
        <f t="shared" si="11"/>
        <v>9</v>
      </c>
      <c r="F227" s="36" t="s">
        <v>1769</v>
      </c>
      <c r="G227" s="54" t="s">
        <v>1800</v>
      </c>
      <c r="H227" s="56" t="str">
        <f t="shared" ca="1" si="9"/>
        <v>1YEARS,8MONTH,22DAYS,</v>
      </c>
      <c r="I227" s="58">
        <v>45126</v>
      </c>
      <c r="J227" s="21" t="s">
        <v>809</v>
      </c>
      <c r="K227" s="22" t="s">
        <v>808</v>
      </c>
      <c r="L227" s="60">
        <v>33280</v>
      </c>
      <c r="M227" s="23">
        <f t="shared" si="10"/>
        <v>180.70588235294119</v>
      </c>
    </row>
    <row r="228" spans="1:13" ht="13.2" x14ac:dyDescent="0.3">
      <c r="A228" s="20">
        <v>223</v>
      </c>
      <c r="B228" s="29" t="s">
        <v>868</v>
      </c>
      <c r="C228" s="30" t="s">
        <v>1358</v>
      </c>
      <c r="D228" s="41" t="s">
        <v>359</v>
      </c>
      <c r="E228" s="40">
        <f t="shared" si="11"/>
        <v>9</v>
      </c>
      <c r="F228" s="36" t="s">
        <v>1770</v>
      </c>
      <c r="G228" s="54" t="s">
        <v>1800</v>
      </c>
      <c r="H228" s="56" t="str">
        <f t="shared" ca="1" si="9"/>
        <v>2YEARS,1MONTH,4DAYS,</v>
      </c>
      <c r="I228" s="58">
        <v>44991</v>
      </c>
      <c r="J228" s="21" t="s">
        <v>809</v>
      </c>
      <c r="K228" s="22" t="s">
        <v>808</v>
      </c>
      <c r="L228" s="60">
        <v>33280</v>
      </c>
      <c r="M228" s="23">
        <f t="shared" si="10"/>
        <v>180.70588235294119</v>
      </c>
    </row>
    <row r="229" spans="1:13" ht="13.2" x14ac:dyDescent="0.3">
      <c r="A229" s="20">
        <v>224</v>
      </c>
      <c r="B229" s="29" t="s">
        <v>869</v>
      </c>
      <c r="C229" s="30" t="s">
        <v>1359</v>
      </c>
      <c r="D229" s="41" t="s">
        <v>359</v>
      </c>
      <c r="E229" s="40">
        <f t="shared" si="11"/>
        <v>9</v>
      </c>
      <c r="F229" s="36" t="s">
        <v>1768</v>
      </c>
      <c r="G229" s="54" t="s">
        <v>1800</v>
      </c>
      <c r="H229" s="56" t="str">
        <f t="shared" ca="1" si="9"/>
        <v>2YEARS,0MONTH,28DAYS,</v>
      </c>
      <c r="I229" s="58">
        <v>44998</v>
      </c>
      <c r="J229" s="21" t="s">
        <v>809</v>
      </c>
      <c r="K229" s="22" t="s">
        <v>808</v>
      </c>
      <c r="L229" s="60">
        <v>33280</v>
      </c>
      <c r="M229" s="23">
        <f t="shared" si="10"/>
        <v>180.70588235294119</v>
      </c>
    </row>
    <row r="230" spans="1:13" ht="13.2" x14ac:dyDescent="0.3">
      <c r="A230" s="20">
        <v>225</v>
      </c>
      <c r="B230" s="29" t="s">
        <v>870</v>
      </c>
      <c r="C230" s="30" t="s">
        <v>1360</v>
      </c>
      <c r="D230" s="41" t="s">
        <v>359</v>
      </c>
      <c r="E230" s="40">
        <f t="shared" si="11"/>
        <v>9</v>
      </c>
      <c r="F230" s="36" t="s">
        <v>1768</v>
      </c>
      <c r="G230" s="54" t="s">
        <v>1800</v>
      </c>
      <c r="H230" s="56" t="str">
        <f t="shared" ca="1" si="9"/>
        <v>2YEARS,0MONTH,28DAYS,</v>
      </c>
      <c r="I230" s="58">
        <v>44998</v>
      </c>
      <c r="J230" s="21" t="s">
        <v>809</v>
      </c>
      <c r="K230" s="22" t="s">
        <v>808</v>
      </c>
      <c r="L230" s="60">
        <v>33280</v>
      </c>
      <c r="M230" s="23">
        <f t="shared" si="10"/>
        <v>180.70588235294119</v>
      </c>
    </row>
    <row r="231" spans="1:13" ht="13.2" x14ac:dyDescent="0.3">
      <c r="A231" s="20">
        <v>226</v>
      </c>
      <c r="B231" s="29" t="s">
        <v>871</v>
      </c>
      <c r="C231" s="30" t="s">
        <v>1361</v>
      </c>
      <c r="D231" s="41" t="s">
        <v>359</v>
      </c>
      <c r="E231" s="40">
        <f t="shared" si="11"/>
        <v>9</v>
      </c>
      <c r="F231" s="36" t="s">
        <v>1768</v>
      </c>
      <c r="G231" s="54" t="s">
        <v>1800</v>
      </c>
      <c r="H231" s="56" t="str">
        <f t="shared" ca="1" si="9"/>
        <v>1YEARS,11MONTH,8DAYS,</v>
      </c>
      <c r="I231" s="58">
        <v>45048</v>
      </c>
      <c r="J231" s="21" t="s">
        <v>809</v>
      </c>
      <c r="K231" s="22" t="s">
        <v>808</v>
      </c>
      <c r="L231" s="60">
        <v>33280</v>
      </c>
      <c r="M231" s="23">
        <f t="shared" si="10"/>
        <v>180.70588235294119</v>
      </c>
    </row>
    <row r="232" spans="1:13" ht="13.2" x14ac:dyDescent="0.3">
      <c r="A232" s="20">
        <v>227</v>
      </c>
      <c r="B232" s="29" t="s">
        <v>872</v>
      </c>
      <c r="C232" s="30" t="s">
        <v>1362</v>
      </c>
      <c r="D232" s="41" t="s">
        <v>359</v>
      </c>
      <c r="E232" s="40">
        <f t="shared" si="11"/>
        <v>9</v>
      </c>
      <c r="F232" s="36" t="s">
        <v>1768</v>
      </c>
      <c r="G232" s="54" t="s">
        <v>1800</v>
      </c>
      <c r="H232" s="56" t="str">
        <f t="shared" ca="1" si="9"/>
        <v>1YEARS,11MONTH,5DAYS,</v>
      </c>
      <c r="I232" s="58">
        <v>45051</v>
      </c>
      <c r="J232" s="21" t="s">
        <v>809</v>
      </c>
      <c r="K232" s="22" t="s">
        <v>808</v>
      </c>
      <c r="L232" s="60">
        <v>33280</v>
      </c>
      <c r="M232" s="23">
        <f t="shared" si="10"/>
        <v>180.70588235294119</v>
      </c>
    </row>
    <row r="233" spans="1:13" ht="13.2" x14ac:dyDescent="0.3">
      <c r="A233" s="20">
        <v>228</v>
      </c>
      <c r="B233" s="29" t="s">
        <v>873</v>
      </c>
      <c r="C233" s="30" t="s">
        <v>524</v>
      </c>
      <c r="D233" s="41" t="s">
        <v>359</v>
      </c>
      <c r="E233" s="40">
        <f t="shared" si="11"/>
        <v>9</v>
      </c>
      <c r="F233" s="36" t="s">
        <v>1768</v>
      </c>
      <c r="G233" s="54" t="s">
        <v>1800</v>
      </c>
      <c r="H233" s="56" t="str">
        <f t="shared" ca="1" si="9"/>
        <v>1YEARS,6MONTH,23DAYS,</v>
      </c>
      <c r="I233" s="58">
        <v>45187</v>
      </c>
      <c r="J233" s="21" t="s">
        <v>809</v>
      </c>
      <c r="K233" s="22" t="s">
        <v>808</v>
      </c>
      <c r="L233" s="60">
        <v>33280</v>
      </c>
      <c r="M233" s="23">
        <f t="shared" si="10"/>
        <v>180.70588235294119</v>
      </c>
    </row>
    <row r="234" spans="1:13" ht="13.2" x14ac:dyDescent="0.3">
      <c r="A234" s="20">
        <v>229</v>
      </c>
      <c r="B234" s="29" t="s">
        <v>874</v>
      </c>
      <c r="C234" s="30" t="s">
        <v>1363</v>
      </c>
      <c r="D234" s="41" t="s">
        <v>359</v>
      </c>
      <c r="E234" s="40">
        <f t="shared" si="11"/>
        <v>9</v>
      </c>
      <c r="F234" s="36" t="s">
        <v>1766</v>
      </c>
      <c r="G234" s="54" t="s">
        <v>1800</v>
      </c>
      <c r="H234" s="56" t="str">
        <f t="shared" ca="1" si="9"/>
        <v>0YEARS,11MONTH,4DAYS,</v>
      </c>
      <c r="I234" s="58">
        <v>45418</v>
      </c>
      <c r="J234" s="21" t="s">
        <v>809</v>
      </c>
      <c r="K234" s="22" t="s">
        <v>808</v>
      </c>
      <c r="L234" s="60">
        <v>32000</v>
      </c>
      <c r="M234" s="23">
        <f t="shared" si="10"/>
        <v>173.75565610859729</v>
      </c>
    </row>
    <row r="235" spans="1:13" ht="13.2" x14ac:dyDescent="0.3">
      <c r="A235" s="20">
        <v>230</v>
      </c>
      <c r="B235" s="29" t="s">
        <v>875</v>
      </c>
      <c r="C235" s="30" t="s">
        <v>1364</v>
      </c>
      <c r="D235" s="41" t="s">
        <v>359</v>
      </c>
      <c r="E235" s="40">
        <f t="shared" si="11"/>
        <v>9</v>
      </c>
      <c r="F235" s="36" t="s">
        <v>1766</v>
      </c>
      <c r="G235" s="54" t="s">
        <v>1800</v>
      </c>
      <c r="H235" s="56" t="str">
        <f t="shared" ref="H235:H294" ca="1" si="12">DATEDIF(I235,TODAY(),"Y")&amp;"YEARS,"&amp;DATEDIF(I235,TODAY(),"YM")&amp;"MONTH,"&amp;DATEDIF(I235,TODAY(),"MD")&amp;"DAYS,"</f>
        <v>0YEARS,10MONTH,26DAYS,</v>
      </c>
      <c r="I235" s="58">
        <v>45427</v>
      </c>
      <c r="J235" s="21" t="s">
        <v>809</v>
      </c>
      <c r="K235" s="22" t="s">
        <v>808</v>
      </c>
      <c r="L235" s="60">
        <v>32000</v>
      </c>
      <c r="M235" s="23">
        <f t="shared" si="10"/>
        <v>173.75565610859729</v>
      </c>
    </row>
    <row r="236" spans="1:13" ht="13.2" x14ac:dyDescent="0.3">
      <c r="A236" s="20">
        <v>231</v>
      </c>
      <c r="B236" s="29" t="s">
        <v>876</v>
      </c>
      <c r="C236" s="30" t="s">
        <v>1365</v>
      </c>
      <c r="D236" s="41" t="s">
        <v>359</v>
      </c>
      <c r="E236" s="40">
        <f t="shared" si="11"/>
        <v>9</v>
      </c>
      <c r="F236" s="36" t="s">
        <v>765</v>
      </c>
      <c r="G236" s="54" t="s">
        <v>1800</v>
      </c>
      <c r="H236" s="56" t="str">
        <f t="shared" ca="1" si="12"/>
        <v>0YEARS,9MONTH,9DAYS,</v>
      </c>
      <c r="I236" s="58">
        <v>45474</v>
      </c>
      <c r="J236" s="21" t="s">
        <v>809</v>
      </c>
      <c r="K236" s="22" t="s">
        <v>808</v>
      </c>
      <c r="L236" s="60">
        <v>32000</v>
      </c>
      <c r="M236" s="23">
        <f t="shared" si="10"/>
        <v>173.75565610859729</v>
      </c>
    </row>
    <row r="237" spans="1:13" ht="13.2" x14ac:dyDescent="0.3">
      <c r="A237" s="20">
        <v>232</v>
      </c>
      <c r="B237" s="29" t="s">
        <v>877</v>
      </c>
      <c r="C237" s="30" t="s">
        <v>1366</v>
      </c>
      <c r="D237" s="41" t="s">
        <v>359</v>
      </c>
      <c r="E237" s="40">
        <f t="shared" si="11"/>
        <v>9</v>
      </c>
      <c r="F237" s="36" t="s">
        <v>765</v>
      </c>
      <c r="G237" s="54" t="s">
        <v>1800</v>
      </c>
      <c r="H237" s="56" t="str">
        <f t="shared" ca="1" si="12"/>
        <v>0YEARS,8MONTH,9DAYS,</v>
      </c>
      <c r="I237" s="58">
        <v>45505</v>
      </c>
      <c r="J237" s="21" t="s">
        <v>809</v>
      </c>
      <c r="K237" s="22" t="s">
        <v>808</v>
      </c>
      <c r="L237" s="60">
        <v>32000</v>
      </c>
      <c r="M237" s="23">
        <f t="shared" si="10"/>
        <v>173.75565610859729</v>
      </c>
    </row>
    <row r="238" spans="1:13" ht="13.2" x14ac:dyDescent="0.3">
      <c r="A238" s="20">
        <v>233</v>
      </c>
      <c r="B238" s="29" t="s">
        <v>878</v>
      </c>
      <c r="C238" s="30" t="s">
        <v>1367</v>
      </c>
      <c r="D238" s="41" t="s">
        <v>359</v>
      </c>
      <c r="E238" s="40">
        <f t="shared" si="11"/>
        <v>9</v>
      </c>
      <c r="F238" s="36" t="s">
        <v>1771</v>
      </c>
      <c r="G238" s="54" t="s">
        <v>1800</v>
      </c>
      <c r="H238" s="56" t="str">
        <f t="shared" ca="1" si="12"/>
        <v>0YEARS,8MONTH,9DAYS,</v>
      </c>
      <c r="I238" s="58">
        <v>45505</v>
      </c>
      <c r="J238" s="21" t="s">
        <v>809</v>
      </c>
      <c r="K238" s="22" t="s">
        <v>808</v>
      </c>
      <c r="L238" s="60">
        <v>33280</v>
      </c>
      <c r="M238" s="23">
        <f t="shared" si="10"/>
        <v>180.70588235294119</v>
      </c>
    </row>
    <row r="239" spans="1:13" ht="13.2" x14ac:dyDescent="0.3">
      <c r="A239" s="20">
        <v>234</v>
      </c>
      <c r="B239" s="29" t="s">
        <v>879</v>
      </c>
      <c r="C239" s="30" t="s">
        <v>1368</v>
      </c>
      <c r="D239" s="41" t="s">
        <v>359</v>
      </c>
      <c r="E239" s="40">
        <f t="shared" si="11"/>
        <v>9</v>
      </c>
      <c r="F239" s="36" t="s">
        <v>1772</v>
      </c>
      <c r="G239" s="54" t="s">
        <v>1801</v>
      </c>
      <c r="H239" s="56" t="str">
        <f t="shared" ca="1" si="12"/>
        <v>19YEARS,4MONTH,2DAYS,</v>
      </c>
      <c r="I239" s="58">
        <v>38694</v>
      </c>
      <c r="J239" s="21" t="s">
        <v>809</v>
      </c>
      <c r="K239" s="22" t="s">
        <v>808</v>
      </c>
      <c r="L239" s="60">
        <v>33780</v>
      </c>
      <c r="M239" s="23">
        <f t="shared" si="10"/>
        <v>183.42081447963801</v>
      </c>
    </row>
    <row r="240" spans="1:13" ht="13.2" x14ac:dyDescent="0.3">
      <c r="A240" s="20">
        <v>235</v>
      </c>
      <c r="B240" s="29" t="s">
        <v>880</v>
      </c>
      <c r="C240" s="30" t="s">
        <v>1369</v>
      </c>
      <c r="D240" s="41" t="s">
        <v>359</v>
      </c>
      <c r="E240" s="40">
        <f t="shared" si="11"/>
        <v>9</v>
      </c>
      <c r="F240" s="36" t="s">
        <v>724</v>
      </c>
      <c r="G240" s="54" t="s">
        <v>1801</v>
      </c>
      <c r="H240" s="56" t="str">
        <f t="shared" ca="1" si="12"/>
        <v>13YEARS,4MONTH,3DAYS,</v>
      </c>
      <c r="I240" s="58">
        <v>40884</v>
      </c>
      <c r="J240" s="21" t="s">
        <v>809</v>
      </c>
      <c r="K240" s="22" t="s">
        <v>808</v>
      </c>
      <c r="L240" s="60">
        <v>33780</v>
      </c>
      <c r="M240" s="23">
        <f t="shared" si="10"/>
        <v>183.42081447963801</v>
      </c>
    </row>
    <row r="241" spans="1:13" ht="13.2" x14ac:dyDescent="0.3">
      <c r="A241" s="20">
        <v>236</v>
      </c>
      <c r="B241" s="29" t="s">
        <v>881</v>
      </c>
      <c r="C241" s="30" t="s">
        <v>1370</v>
      </c>
      <c r="D241" s="41" t="s">
        <v>359</v>
      </c>
      <c r="E241" s="40">
        <f t="shared" si="11"/>
        <v>9</v>
      </c>
      <c r="F241" s="36" t="s">
        <v>1772</v>
      </c>
      <c r="G241" s="54" t="s">
        <v>1801</v>
      </c>
      <c r="H241" s="56" t="str">
        <f t="shared" ca="1" si="12"/>
        <v>12YEARS,11MONTH,27DAYS,</v>
      </c>
      <c r="I241" s="58">
        <v>41013</v>
      </c>
      <c r="J241" s="21" t="s">
        <v>809</v>
      </c>
      <c r="K241" s="22" t="s">
        <v>808</v>
      </c>
      <c r="L241" s="60">
        <v>33780</v>
      </c>
      <c r="M241" s="23">
        <f t="shared" si="10"/>
        <v>183.42081447963801</v>
      </c>
    </row>
    <row r="242" spans="1:13" ht="13.2" x14ac:dyDescent="0.3">
      <c r="A242" s="20">
        <v>237</v>
      </c>
      <c r="B242" s="29" t="s">
        <v>882</v>
      </c>
      <c r="C242" s="30" t="s">
        <v>1371</v>
      </c>
      <c r="D242" s="41" t="s">
        <v>359</v>
      </c>
      <c r="E242" s="40">
        <f t="shared" si="11"/>
        <v>9</v>
      </c>
      <c r="F242" s="36" t="s">
        <v>1772</v>
      </c>
      <c r="G242" s="54" t="s">
        <v>1801</v>
      </c>
      <c r="H242" s="56" t="str">
        <f t="shared" ca="1" si="12"/>
        <v>8YEARS,0MONTH,9DAYS,</v>
      </c>
      <c r="I242" s="58">
        <v>42826</v>
      </c>
      <c r="J242" s="21" t="s">
        <v>809</v>
      </c>
      <c r="K242" s="22" t="s">
        <v>808</v>
      </c>
      <c r="L242" s="60">
        <v>33780</v>
      </c>
      <c r="M242" s="23">
        <f t="shared" si="10"/>
        <v>183.42081447963801</v>
      </c>
    </row>
    <row r="243" spans="1:13" ht="13.2" x14ac:dyDescent="0.3">
      <c r="A243" s="20">
        <v>238</v>
      </c>
      <c r="B243" s="29" t="s">
        <v>883</v>
      </c>
      <c r="C243" s="30" t="s">
        <v>1372</v>
      </c>
      <c r="D243" s="41" t="s">
        <v>359</v>
      </c>
      <c r="E243" s="40">
        <f t="shared" si="11"/>
        <v>9</v>
      </c>
      <c r="F243" s="36" t="s">
        <v>1772</v>
      </c>
      <c r="G243" s="54" t="s">
        <v>1801</v>
      </c>
      <c r="H243" s="56" t="str">
        <f t="shared" ca="1" si="12"/>
        <v>1YEARS,10MONTH,22DAYS,</v>
      </c>
      <c r="I243" s="58">
        <v>45065</v>
      </c>
      <c r="J243" s="21" t="s">
        <v>809</v>
      </c>
      <c r="K243" s="22" t="s">
        <v>808</v>
      </c>
      <c r="L243" s="60">
        <v>33280</v>
      </c>
      <c r="M243" s="23">
        <f t="shared" si="10"/>
        <v>180.70588235294119</v>
      </c>
    </row>
    <row r="244" spans="1:13" ht="13.2" x14ac:dyDescent="0.3">
      <c r="A244" s="20">
        <v>239</v>
      </c>
      <c r="B244" s="29" t="s">
        <v>884</v>
      </c>
      <c r="C244" s="30" t="s">
        <v>1373</v>
      </c>
      <c r="D244" s="41" t="s">
        <v>359</v>
      </c>
      <c r="E244" s="40">
        <f t="shared" si="11"/>
        <v>9</v>
      </c>
      <c r="F244" s="36" t="s">
        <v>1772</v>
      </c>
      <c r="G244" s="54" t="s">
        <v>1801</v>
      </c>
      <c r="H244" s="56" t="str">
        <f t="shared" ca="1" si="12"/>
        <v>2YEARS,3MONTH,29DAYS,</v>
      </c>
      <c r="I244" s="58">
        <v>44907</v>
      </c>
      <c r="J244" s="21" t="s">
        <v>809</v>
      </c>
      <c r="K244" s="22" t="s">
        <v>808</v>
      </c>
      <c r="L244" s="60">
        <v>33780</v>
      </c>
      <c r="M244" s="23">
        <f t="shared" si="10"/>
        <v>183.42081447963801</v>
      </c>
    </row>
    <row r="245" spans="1:13" ht="13.2" x14ac:dyDescent="0.3">
      <c r="A245" s="20">
        <v>240</v>
      </c>
      <c r="B245" s="29" t="s">
        <v>885</v>
      </c>
      <c r="C245" s="30" t="s">
        <v>1374</v>
      </c>
      <c r="D245" s="41" t="s">
        <v>359</v>
      </c>
      <c r="E245" s="40">
        <f t="shared" si="11"/>
        <v>9</v>
      </c>
      <c r="F245" s="36" t="s">
        <v>1772</v>
      </c>
      <c r="G245" s="54" t="s">
        <v>1801</v>
      </c>
      <c r="H245" s="56" t="str">
        <f t="shared" ca="1" si="12"/>
        <v>6YEARS,9MONTH,1DAYS,</v>
      </c>
      <c r="I245" s="58">
        <v>43290</v>
      </c>
      <c r="J245" s="21" t="s">
        <v>809</v>
      </c>
      <c r="K245" s="22" t="s">
        <v>808</v>
      </c>
      <c r="L245" s="60">
        <v>33780</v>
      </c>
      <c r="M245" s="23">
        <f t="shared" si="10"/>
        <v>183.42081447963801</v>
      </c>
    </row>
    <row r="246" spans="1:13" ht="13.2" x14ac:dyDescent="0.3">
      <c r="A246" s="20">
        <v>241</v>
      </c>
      <c r="B246" s="29" t="s">
        <v>886</v>
      </c>
      <c r="C246" s="30" t="s">
        <v>1375</v>
      </c>
      <c r="D246" s="41" t="s">
        <v>359</v>
      </c>
      <c r="E246" s="40">
        <f t="shared" si="11"/>
        <v>9</v>
      </c>
      <c r="F246" s="36" t="s">
        <v>1772</v>
      </c>
      <c r="G246" s="54" t="s">
        <v>1801</v>
      </c>
      <c r="H246" s="56" t="str">
        <f t="shared" ca="1" si="12"/>
        <v>2YEARS,10MONTH,21DAYS,</v>
      </c>
      <c r="I246" s="58">
        <v>44701</v>
      </c>
      <c r="J246" s="21" t="s">
        <v>809</v>
      </c>
      <c r="K246" s="22" t="s">
        <v>808</v>
      </c>
      <c r="L246" s="60">
        <v>33280</v>
      </c>
      <c r="M246" s="23">
        <f t="shared" si="10"/>
        <v>180.70588235294119</v>
      </c>
    </row>
    <row r="247" spans="1:13" ht="13.2" x14ac:dyDescent="0.3">
      <c r="A247" s="20">
        <v>242</v>
      </c>
      <c r="B247" s="29" t="s">
        <v>887</v>
      </c>
      <c r="C247" s="30" t="s">
        <v>1376</v>
      </c>
      <c r="D247" s="41" t="s">
        <v>359</v>
      </c>
      <c r="E247" s="40">
        <f t="shared" si="11"/>
        <v>9</v>
      </c>
      <c r="F247" s="36" t="s">
        <v>1772</v>
      </c>
      <c r="G247" s="54" t="s">
        <v>1801</v>
      </c>
      <c r="H247" s="56" t="str">
        <f t="shared" ca="1" si="12"/>
        <v>1YEARS,10MONTH,22DAYS,</v>
      </c>
      <c r="I247" s="58">
        <v>45065</v>
      </c>
      <c r="J247" s="21" t="s">
        <v>809</v>
      </c>
      <c r="K247" s="22" t="s">
        <v>808</v>
      </c>
      <c r="L247" s="60">
        <v>33280</v>
      </c>
      <c r="M247" s="23">
        <f t="shared" si="10"/>
        <v>180.70588235294119</v>
      </c>
    </row>
    <row r="248" spans="1:13" ht="13.2" x14ac:dyDescent="0.3">
      <c r="A248" s="20">
        <v>243</v>
      </c>
      <c r="B248" s="29" t="s">
        <v>888</v>
      </c>
      <c r="C248" s="30" t="s">
        <v>1377</v>
      </c>
      <c r="D248" s="41" t="s">
        <v>359</v>
      </c>
      <c r="E248" s="40">
        <f t="shared" si="11"/>
        <v>9</v>
      </c>
      <c r="F248" s="36" t="s">
        <v>1772</v>
      </c>
      <c r="G248" s="54" t="s">
        <v>1801</v>
      </c>
      <c r="H248" s="56" t="str">
        <f t="shared" ca="1" si="12"/>
        <v>6YEARS,0MONTH,21DAYS,</v>
      </c>
      <c r="I248" s="58">
        <v>43544</v>
      </c>
      <c r="J248" s="21" t="s">
        <v>809</v>
      </c>
      <c r="K248" s="22" t="s">
        <v>808</v>
      </c>
      <c r="L248" s="60">
        <v>33280</v>
      </c>
      <c r="M248" s="23">
        <f t="shared" si="10"/>
        <v>180.70588235294119</v>
      </c>
    </row>
    <row r="249" spans="1:13" ht="13.2" x14ac:dyDescent="0.3">
      <c r="A249" s="20">
        <v>244</v>
      </c>
      <c r="B249" s="29" t="s">
        <v>889</v>
      </c>
      <c r="C249" s="30" t="s">
        <v>1378</v>
      </c>
      <c r="D249" s="41" t="s">
        <v>359</v>
      </c>
      <c r="E249" s="40">
        <f t="shared" si="11"/>
        <v>9</v>
      </c>
      <c r="F249" s="36" t="s">
        <v>1772</v>
      </c>
      <c r="G249" s="54" t="s">
        <v>1801</v>
      </c>
      <c r="H249" s="56" t="str">
        <f t="shared" ca="1" si="12"/>
        <v>1YEARS,8MONTH,5DAYS,</v>
      </c>
      <c r="I249" s="58">
        <v>45143</v>
      </c>
      <c r="J249" s="21" t="s">
        <v>809</v>
      </c>
      <c r="K249" s="22" t="s">
        <v>808</v>
      </c>
      <c r="L249" s="60">
        <v>33280</v>
      </c>
      <c r="M249" s="23">
        <f t="shared" si="10"/>
        <v>180.70588235294119</v>
      </c>
    </row>
    <row r="250" spans="1:13" ht="13.2" x14ac:dyDescent="0.3">
      <c r="A250" s="20">
        <v>245</v>
      </c>
      <c r="B250" s="29" t="s">
        <v>890</v>
      </c>
      <c r="C250" s="30" t="s">
        <v>1379</v>
      </c>
      <c r="D250" s="41" t="s">
        <v>359</v>
      </c>
      <c r="E250" s="40">
        <f t="shared" si="11"/>
        <v>9</v>
      </c>
      <c r="F250" s="36" t="s">
        <v>1772</v>
      </c>
      <c r="G250" s="54" t="s">
        <v>1801</v>
      </c>
      <c r="H250" s="56" t="str">
        <f t="shared" ca="1" si="12"/>
        <v>1YEARS,8MONTH,5DAYS,</v>
      </c>
      <c r="I250" s="58">
        <v>45143</v>
      </c>
      <c r="J250" s="21" t="s">
        <v>809</v>
      </c>
      <c r="K250" s="22" t="s">
        <v>808</v>
      </c>
      <c r="L250" s="60">
        <v>33280</v>
      </c>
      <c r="M250" s="23">
        <f t="shared" si="10"/>
        <v>180.70588235294119</v>
      </c>
    </row>
    <row r="251" spans="1:13" ht="13.2" x14ac:dyDescent="0.3">
      <c r="A251" s="20">
        <v>246</v>
      </c>
      <c r="B251" s="29" t="s">
        <v>891</v>
      </c>
      <c r="C251" s="30" t="s">
        <v>1380</v>
      </c>
      <c r="D251" s="41" t="s">
        <v>359</v>
      </c>
      <c r="E251" s="40">
        <f t="shared" si="11"/>
        <v>9</v>
      </c>
      <c r="F251" s="36" t="s">
        <v>1772</v>
      </c>
      <c r="G251" s="54" t="s">
        <v>1801</v>
      </c>
      <c r="H251" s="56" t="str">
        <f t="shared" ca="1" si="12"/>
        <v>1YEARS,8MONTH,5DAYS,</v>
      </c>
      <c r="I251" s="58">
        <v>45143</v>
      </c>
      <c r="J251" s="21" t="s">
        <v>809</v>
      </c>
      <c r="K251" s="22" t="s">
        <v>808</v>
      </c>
      <c r="L251" s="60">
        <v>33280</v>
      </c>
      <c r="M251" s="23">
        <f t="shared" si="10"/>
        <v>180.70588235294119</v>
      </c>
    </row>
    <row r="252" spans="1:13" ht="13.2" x14ac:dyDescent="0.3">
      <c r="A252" s="20">
        <v>247</v>
      </c>
      <c r="B252" s="29" t="s">
        <v>892</v>
      </c>
      <c r="C252" s="30" t="s">
        <v>1381</v>
      </c>
      <c r="D252" s="41" t="s">
        <v>359</v>
      </c>
      <c r="E252" s="40">
        <f t="shared" si="11"/>
        <v>9</v>
      </c>
      <c r="F252" s="36" t="s">
        <v>1773</v>
      </c>
      <c r="G252" s="54" t="s">
        <v>786</v>
      </c>
      <c r="H252" s="56" t="str">
        <f t="shared" ca="1" si="12"/>
        <v>4YEARS,8MONTH,6DAYS,</v>
      </c>
      <c r="I252" s="58">
        <v>44047</v>
      </c>
      <c r="J252" s="21" t="s">
        <v>809</v>
      </c>
      <c r="K252" s="22" t="s">
        <v>808</v>
      </c>
      <c r="L252" s="60">
        <v>32000</v>
      </c>
      <c r="M252" s="23">
        <f t="shared" si="10"/>
        <v>173.75565610859729</v>
      </c>
    </row>
    <row r="253" spans="1:13" ht="13.2" x14ac:dyDescent="0.3">
      <c r="A253" s="20">
        <v>248</v>
      </c>
      <c r="B253" s="29" t="s">
        <v>893</v>
      </c>
      <c r="C253" s="30" t="s">
        <v>1382</v>
      </c>
      <c r="D253" s="41" t="s">
        <v>359</v>
      </c>
      <c r="E253" s="40">
        <f t="shared" si="11"/>
        <v>9</v>
      </c>
      <c r="F253" s="36" t="s">
        <v>765</v>
      </c>
      <c r="G253" s="54" t="s">
        <v>786</v>
      </c>
      <c r="H253" s="56" t="str">
        <f t="shared" ca="1" si="12"/>
        <v>4YEARS,7MONTH,0DAYS,</v>
      </c>
      <c r="I253" s="58">
        <v>44084</v>
      </c>
      <c r="J253" s="21" t="s">
        <v>809</v>
      </c>
      <c r="K253" s="22" t="s">
        <v>808</v>
      </c>
      <c r="L253" s="60">
        <v>32000</v>
      </c>
      <c r="M253" s="23">
        <f t="shared" si="10"/>
        <v>173.75565610859729</v>
      </c>
    </row>
    <row r="254" spans="1:13" ht="13.2" x14ac:dyDescent="0.3">
      <c r="A254" s="20">
        <v>249</v>
      </c>
      <c r="B254" s="29" t="s">
        <v>894</v>
      </c>
      <c r="C254" s="30" t="s">
        <v>1383</v>
      </c>
      <c r="D254" s="41" t="s">
        <v>359</v>
      </c>
      <c r="E254" s="40">
        <f t="shared" si="11"/>
        <v>9</v>
      </c>
      <c r="F254" s="36" t="s">
        <v>1758</v>
      </c>
      <c r="G254" s="54" t="s">
        <v>786</v>
      </c>
      <c r="H254" s="56" t="str">
        <f t="shared" ca="1" si="12"/>
        <v>3YEARS,10MONTH,7DAYS,</v>
      </c>
      <c r="I254" s="58">
        <v>44350</v>
      </c>
      <c r="J254" s="21" t="s">
        <v>809</v>
      </c>
      <c r="K254" s="22" t="s">
        <v>808</v>
      </c>
      <c r="L254" s="60">
        <v>32000</v>
      </c>
      <c r="M254" s="23">
        <f t="shared" si="10"/>
        <v>173.75565610859729</v>
      </c>
    </row>
    <row r="255" spans="1:13" ht="13.2" x14ac:dyDescent="0.3">
      <c r="A255" s="20">
        <v>250</v>
      </c>
      <c r="B255" s="29" t="s">
        <v>895</v>
      </c>
      <c r="C255" s="30" t="s">
        <v>1384</v>
      </c>
      <c r="D255" s="41" t="s">
        <v>359</v>
      </c>
      <c r="E255" s="40">
        <f t="shared" si="11"/>
        <v>9</v>
      </c>
      <c r="F255" s="36" t="s">
        <v>1766</v>
      </c>
      <c r="G255" s="54" t="s">
        <v>786</v>
      </c>
      <c r="H255" s="56" t="str">
        <f t="shared" ca="1" si="12"/>
        <v>3YEARS,9MONTH,9DAYS,</v>
      </c>
      <c r="I255" s="58">
        <v>44378</v>
      </c>
      <c r="J255" s="21" t="s">
        <v>809</v>
      </c>
      <c r="K255" s="22" t="s">
        <v>808</v>
      </c>
      <c r="L255" s="60">
        <v>32000</v>
      </c>
      <c r="M255" s="23">
        <f t="shared" si="10"/>
        <v>173.75565610859729</v>
      </c>
    </row>
    <row r="256" spans="1:13" ht="13.2" x14ac:dyDescent="0.3">
      <c r="A256" s="20">
        <v>251</v>
      </c>
      <c r="B256" s="29" t="s">
        <v>896</v>
      </c>
      <c r="C256" s="30" t="s">
        <v>1385</v>
      </c>
      <c r="D256" s="41" t="s">
        <v>359</v>
      </c>
      <c r="E256" s="40">
        <f t="shared" si="11"/>
        <v>9</v>
      </c>
      <c r="F256" s="36" t="s">
        <v>1758</v>
      </c>
      <c r="G256" s="54" t="s">
        <v>786</v>
      </c>
      <c r="H256" s="56" t="str">
        <f t="shared" ca="1" si="12"/>
        <v>3YEARS,9MONTH,9DAYS,</v>
      </c>
      <c r="I256" s="58">
        <v>44378</v>
      </c>
      <c r="J256" s="21" t="s">
        <v>809</v>
      </c>
      <c r="K256" s="22" t="s">
        <v>808</v>
      </c>
      <c r="L256" s="60">
        <v>32000</v>
      </c>
      <c r="M256" s="23">
        <f t="shared" si="10"/>
        <v>173.75565610859729</v>
      </c>
    </row>
    <row r="257" spans="1:13" ht="13.2" x14ac:dyDescent="0.3">
      <c r="A257" s="20">
        <v>252</v>
      </c>
      <c r="B257" s="29" t="s">
        <v>897</v>
      </c>
      <c r="C257" s="30" t="s">
        <v>1386</v>
      </c>
      <c r="D257" s="41" t="s">
        <v>359</v>
      </c>
      <c r="E257" s="40">
        <f t="shared" si="11"/>
        <v>9</v>
      </c>
      <c r="F257" s="36" t="s">
        <v>1774</v>
      </c>
      <c r="G257" s="54" t="s">
        <v>786</v>
      </c>
      <c r="H257" s="56" t="str">
        <f t="shared" ca="1" si="12"/>
        <v>0YEARS,9MONTH,9DAYS,</v>
      </c>
      <c r="I257" s="58">
        <v>45474</v>
      </c>
      <c r="J257" s="21" t="s">
        <v>809</v>
      </c>
      <c r="K257" s="22" t="s">
        <v>808</v>
      </c>
      <c r="L257" s="60">
        <v>33280</v>
      </c>
      <c r="M257" s="23">
        <f t="shared" si="10"/>
        <v>180.70588235294119</v>
      </c>
    </row>
    <row r="258" spans="1:13" ht="13.2" x14ac:dyDescent="0.3">
      <c r="A258" s="20">
        <v>253</v>
      </c>
      <c r="B258" s="29" t="s">
        <v>898</v>
      </c>
      <c r="C258" s="30" t="s">
        <v>1387</v>
      </c>
      <c r="D258" s="41" t="s">
        <v>359</v>
      </c>
      <c r="E258" s="40">
        <f t="shared" si="11"/>
        <v>9</v>
      </c>
      <c r="F258" s="36" t="s">
        <v>1775</v>
      </c>
      <c r="G258" s="54" t="s">
        <v>786</v>
      </c>
      <c r="H258" s="56" t="str">
        <f t="shared" ca="1" si="12"/>
        <v>0YEARS,8MONTH,5DAYS,</v>
      </c>
      <c r="I258" s="58">
        <v>45509</v>
      </c>
      <c r="J258" s="21" t="s">
        <v>809</v>
      </c>
      <c r="K258" s="22" t="s">
        <v>808</v>
      </c>
      <c r="L258" s="60">
        <v>33280</v>
      </c>
      <c r="M258" s="23">
        <f t="shared" si="10"/>
        <v>180.70588235294119</v>
      </c>
    </row>
    <row r="259" spans="1:13" ht="13.2" x14ac:dyDescent="0.3">
      <c r="A259" s="20">
        <v>254</v>
      </c>
      <c r="B259" s="29" t="s">
        <v>899</v>
      </c>
      <c r="C259" s="30" t="s">
        <v>1388</v>
      </c>
      <c r="D259" s="41" t="s">
        <v>360</v>
      </c>
      <c r="E259" s="40">
        <f t="shared" si="11"/>
        <v>9</v>
      </c>
      <c r="F259" s="36" t="s">
        <v>1768</v>
      </c>
      <c r="G259" s="54" t="s">
        <v>788</v>
      </c>
      <c r="H259" s="56" t="str">
        <f t="shared" ca="1" si="12"/>
        <v>3YEARS,7MONTH,3DAYS,</v>
      </c>
      <c r="I259" s="58">
        <v>44446</v>
      </c>
      <c r="J259" s="21" t="s">
        <v>809</v>
      </c>
      <c r="K259" s="22" t="s">
        <v>808</v>
      </c>
      <c r="L259" s="60">
        <v>33280</v>
      </c>
      <c r="M259" s="23">
        <f t="shared" ref="M259:M262" si="13">(L259*12)/52/42.5</f>
        <v>180.70588235294119</v>
      </c>
    </row>
    <row r="260" spans="1:13" ht="13.2" x14ac:dyDescent="0.3">
      <c r="A260" s="20">
        <v>255</v>
      </c>
      <c r="B260" s="29" t="s">
        <v>900</v>
      </c>
      <c r="C260" s="30" t="s">
        <v>1389</v>
      </c>
      <c r="D260" s="41" t="s">
        <v>359</v>
      </c>
      <c r="E260" s="40">
        <f t="shared" si="11"/>
        <v>9</v>
      </c>
      <c r="F260" s="36" t="s">
        <v>1776</v>
      </c>
      <c r="G260" s="54" t="s">
        <v>788</v>
      </c>
      <c r="H260" s="56" t="str">
        <f t="shared" ca="1" si="12"/>
        <v>15YEARS,9MONTH,17DAYS,</v>
      </c>
      <c r="I260" s="58">
        <v>39988</v>
      </c>
      <c r="J260" s="21" t="s">
        <v>809</v>
      </c>
      <c r="K260" s="22" t="s">
        <v>808</v>
      </c>
      <c r="L260" s="60">
        <v>33780</v>
      </c>
      <c r="M260" s="23">
        <f t="shared" si="13"/>
        <v>183.42081447963801</v>
      </c>
    </row>
    <row r="261" spans="1:13" ht="13.2" x14ac:dyDescent="0.3">
      <c r="A261" s="20">
        <v>256</v>
      </c>
      <c r="B261" s="29" t="s">
        <v>901</v>
      </c>
      <c r="C261" s="30" t="s">
        <v>1390</v>
      </c>
      <c r="D261" s="41" t="s">
        <v>360</v>
      </c>
      <c r="E261" s="40">
        <f t="shared" si="11"/>
        <v>9</v>
      </c>
      <c r="F261" s="36" t="s">
        <v>753</v>
      </c>
      <c r="G261" s="54" t="s">
        <v>788</v>
      </c>
      <c r="H261" s="56" t="str">
        <f t="shared" ca="1" si="12"/>
        <v>15YEARS,9MONTH,17DAYS,</v>
      </c>
      <c r="I261" s="58">
        <v>39988</v>
      </c>
      <c r="J261" s="21" t="s">
        <v>809</v>
      </c>
      <c r="K261" s="22" t="s">
        <v>808</v>
      </c>
      <c r="L261" s="60">
        <v>33280</v>
      </c>
      <c r="M261" s="23">
        <f t="shared" si="13"/>
        <v>180.70588235294119</v>
      </c>
    </row>
    <row r="262" spans="1:13" ht="13.2" x14ac:dyDescent="0.3">
      <c r="A262" s="20">
        <v>257</v>
      </c>
      <c r="B262" s="29" t="s">
        <v>902</v>
      </c>
      <c r="C262" s="30" t="s">
        <v>1391</v>
      </c>
      <c r="D262" s="41" t="s">
        <v>359</v>
      </c>
      <c r="E262" s="40">
        <f t="shared" si="11"/>
        <v>9</v>
      </c>
      <c r="F262" s="36" t="s">
        <v>753</v>
      </c>
      <c r="G262" s="54" t="s">
        <v>788</v>
      </c>
      <c r="H262" s="56" t="str">
        <f t="shared" ca="1" si="12"/>
        <v>14YEARS,10MONTH,0DAYS,</v>
      </c>
      <c r="I262" s="58">
        <v>40339</v>
      </c>
      <c r="J262" s="21" t="s">
        <v>809</v>
      </c>
      <c r="K262" s="22" t="s">
        <v>808</v>
      </c>
      <c r="L262" s="60">
        <v>33280</v>
      </c>
      <c r="M262" s="23">
        <f t="shared" si="13"/>
        <v>180.70588235294119</v>
      </c>
    </row>
    <row r="263" spans="1:13" ht="13.2" x14ac:dyDescent="0.3">
      <c r="A263" s="20">
        <v>258</v>
      </c>
      <c r="B263" s="29" t="s">
        <v>903</v>
      </c>
      <c r="C263" s="30" t="s">
        <v>1392</v>
      </c>
      <c r="D263" s="41" t="s">
        <v>359</v>
      </c>
      <c r="E263" s="40">
        <f t="shared" ref="E263:E326" si="14">VLOOKUP(L263,$P$6:$Q$13,2,TRUE)</f>
        <v>9</v>
      </c>
      <c r="F263" s="36" t="s">
        <v>753</v>
      </c>
      <c r="G263" s="54" t="s">
        <v>788</v>
      </c>
      <c r="H263" s="56" t="str">
        <f t="shared" ca="1" si="12"/>
        <v>14YEARS,5MONTH,16DAYS,</v>
      </c>
      <c r="I263" s="58">
        <v>40476</v>
      </c>
      <c r="J263" s="21" t="s">
        <v>809</v>
      </c>
      <c r="K263" s="22" t="s">
        <v>808</v>
      </c>
      <c r="L263" s="60">
        <v>33280</v>
      </c>
      <c r="M263" s="23">
        <f t="shared" ref="M263:M320" si="15">(L263*12)/52/42.5</f>
        <v>180.70588235294119</v>
      </c>
    </row>
    <row r="264" spans="1:13" ht="13.2" x14ac:dyDescent="0.3">
      <c r="A264" s="20">
        <v>259</v>
      </c>
      <c r="B264" s="29" t="s">
        <v>904</v>
      </c>
      <c r="C264" s="30" t="s">
        <v>1393</v>
      </c>
      <c r="D264" s="41" t="s">
        <v>359</v>
      </c>
      <c r="E264" s="40">
        <f t="shared" si="14"/>
        <v>9</v>
      </c>
      <c r="F264" s="36" t="s">
        <v>1776</v>
      </c>
      <c r="G264" s="54" t="s">
        <v>788</v>
      </c>
      <c r="H264" s="56" t="str">
        <f t="shared" ca="1" si="12"/>
        <v>13YEARS,4MONTH,16DAYS,</v>
      </c>
      <c r="I264" s="58">
        <v>40872</v>
      </c>
      <c r="J264" s="21" t="s">
        <v>809</v>
      </c>
      <c r="K264" s="22" t="s">
        <v>808</v>
      </c>
      <c r="L264" s="60">
        <v>33780</v>
      </c>
      <c r="M264" s="23">
        <f t="shared" si="15"/>
        <v>183.42081447963801</v>
      </c>
    </row>
    <row r="265" spans="1:13" ht="13.2" x14ac:dyDescent="0.3">
      <c r="A265" s="20">
        <v>260</v>
      </c>
      <c r="B265" s="29" t="s">
        <v>905</v>
      </c>
      <c r="C265" s="30" t="s">
        <v>1394</v>
      </c>
      <c r="D265" s="41" t="s">
        <v>359</v>
      </c>
      <c r="E265" s="40">
        <f t="shared" si="14"/>
        <v>9</v>
      </c>
      <c r="F265" s="36" t="s">
        <v>1777</v>
      </c>
      <c r="G265" s="54" t="s">
        <v>788</v>
      </c>
      <c r="H265" s="56" t="str">
        <f t="shared" ca="1" si="12"/>
        <v>12YEARS,11MONTH,20DAYS,</v>
      </c>
      <c r="I265" s="58">
        <v>41020</v>
      </c>
      <c r="J265" s="21" t="s">
        <v>809</v>
      </c>
      <c r="K265" s="22" t="s">
        <v>808</v>
      </c>
      <c r="L265" s="60">
        <v>33280</v>
      </c>
      <c r="M265" s="23">
        <f t="shared" si="15"/>
        <v>180.70588235294119</v>
      </c>
    </row>
    <row r="266" spans="1:13" ht="13.2" x14ac:dyDescent="0.3">
      <c r="A266" s="20">
        <v>261</v>
      </c>
      <c r="B266" s="29" t="s">
        <v>906</v>
      </c>
      <c r="C266" s="30" t="s">
        <v>1395</v>
      </c>
      <c r="D266" s="41" t="s">
        <v>359</v>
      </c>
      <c r="E266" s="40">
        <f t="shared" si="14"/>
        <v>9</v>
      </c>
      <c r="F266" s="36" t="s">
        <v>753</v>
      </c>
      <c r="G266" s="54" t="s">
        <v>788</v>
      </c>
      <c r="H266" s="56" t="str">
        <f t="shared" ca="1" si="12"/>
        <v>12YEARS,10MONTH,6DAYS,</v>
      </c>
      <c r="I266" s="58">
        <v>41064</v>
      </c>
      <c r="J266" s="21" t="s">
        <v>809</v>
      </c>
      <c r="K266" s="22" t="s">
        <v>808</v>
      </c>
      <c r="L266" s="60">
        <v>33280</v>
      </c>
      <c r="M266" s="23">
        <f t="shared" si="15"/>
        <v>180.70588235294119</v>
      </c>
    </row>
    <row r="267" spans="1:13" ht="13.2" x14ac:dyDescent="0.3">
      <c r="A267" s="20">
        <v>262</v>
      </c>
      <c r="B267" s="29" t="s">
        <v>907</v>
      </c>
      <c r="C267" s="30" t="s">
        <v>1396</v>
      </c>
      <c r="D267" s="41" t="s">
        <v>359</v>
      </c>
      <c r="E267" s="40">
        <f t="shared" si="14"/>
        <v>9</v>
      </c>
      <c r="F267" s="36" t="s">
        <v>753</v>
      </c>
      <c r="G267" s="54" t="s">
        <v>788</v>
      </c>
      <c r="H267" s="56" t="str">
        <f t="shared" ca="1" si="12"/>
        <v>11YEARS,11MONTH,7DAYS,</v>
      </c>
      <c r="I267" s="58">
        <v>41397</v>
      </c>
      <c r="J267" s="21" t="s">
        <v>809</v>
      </c>
      <c r="K267" s="22" t="s">
        <v>808</v>
      </c>
      <c r="L267" s="60">
        <v>33780</v>
      </c>
      <c r="M267" s="23">
        <f t="shared" si="15"/>
        <v>183.42081447963801</v>
      </c>
    </row>
    <row r="268" spans="1:13" ht="13.2" x14ac:dyDescent="0.3">
      <c r="A268" s="20">
        <v>263</v>
      </c>
      <c r="B268" s="29" t="s">
        <v>908</v>
      </c>
      <c r="C268" s="30" t="s">
        <v>1397</v>
      </c>
      <c r="D268" s="41" t="s">
        <v>359</v>
      </c>
      <c r="E268" s="40">
        <f t="shared" si="14"/>
        <v>9</v>
      </c>
      <c r="F268" s="36" t="s">
        <v>1778</v>
      </c>
      <c r="G268" s="54" t="s">
        <v>788</v>
      </c>
      <c r="H268" s="56" t="str">
        <f t="shared" ca="1" si="12"/>
        <v>11YEARS,7MONTH,20DAYS,</v>
      </c>
      <c r="I268" s="58">
        <v>41507</v>
      </c>
      <c r="J268" s="21" t="s">
        <v>809</v>
      </c>
      <c r="K268" s="22" t="s">
        <v>808</v>
      </c>
      <c r="L268" s="60">
        <v>33280</v>
      </c>
      <c r="M268" s="23">
        <f t="shared" si="15"/>
        <v>180.70588235294119</v>
      </c>
    </row>
    <row r="269" spans="1:13" ht="13.2" x14ac:dyDescent="0.3">
      <c r="A269" s="20">
        <v>264</v>
      </c>
      <c r="B269" s="29" t="s">
        <v>909</v>
      </c>
      <c r="C269" s="30" t="s">
        <v>1398</v>
      </c>
      <c r="D269" s="41" t="s">
        <v>359</v>
      </c>
      <c r="E269" s="40">
        <f t="shared" si="14"/>
        <v>9</v>
      </c>
      <c r="F269" s="36" t="s">
        <v>753</v>
      </c>
      <c r="G269" s="54" t="s">
        <v>788</v>
      </c>
      <c r="H269" s="56" t="str">
        <f t="shared" ca="1" si="12"/>
        <v>1YEARS,8MONTH,6DAYS,</v>
      </c>
      <c r="I269" s="58">
        <v>45142</v>
      </c>
      <c r="J269" s="21" t="s">
        <v>809</v>
      </c>
      <c r="K269" s="22" t="s">
        <v>808</v>
      </c>
      <c r="L269" s="60">
        <v>33280</v>
      </c>
      <c r="M269" s="23">
        <f t="shared" si="15"/>
        <v>180.70588235294119</v>
      </c>
    </row>
    <row r="270" spans="1:13" ht="13.2" x14ac:dyDescent="0.3">
      <c r="A270" s="20">
        <v>265</v>
      </c>
      <c r="B270" s="29" t="s">
        <v>910</v>
      </c>
      <c r="C270" s="30" t="s">
        <v>1399</v>
      </c>
      <c r="D270" s="41" t="s">
        <v>359</v>
      </c>
      <c r="E270" s="40">
        <f t="shared" si="14"/>
        <v>9</v>
      </c>
      <c r="F270" s="36" t="s">
        <v>1768</v>
      </c>
      <c r="G270" s="54" t="s">
        <v>788</v>
      </c>
      <c r="H270" s="56" t="str">
        <f t="shared" ca="1" si="12"/>
        <v>1YEARS,8MONTH,6DAYS,</v>
      </c>
      <c r="I270" s="58">
        <v>45142</v>
      </c>
      <c r="J270" s="21" t="s">
        <v>809</v>
      </c>
      <c r="K270" s="22" t="s">
        <v>808</v>
      </c>
      <c r="L270" s="60">
        <v>33280</v>
      </c>
      <c r="M270" s="23">
        <f t="shared" si="15"/>
        <v>180.70588235294119</v>
      </c>
    </row>
    <row r="271" spans="1:13" ht="13.2" x14ac:dyDescent="0.3">
      <c r="A271" s="20">
        <v>266</v>
      </c>
      <c r="B271" s="29" t="s">
        <v>911</v>
      </c>
      <c r="C271" s="30" t="s">
        <v>1400</v>
      </c>
      <c r="D271" s="41" t="s">
        <v>359</v>
      </c>
      <c r="E271" s="40">
        <f t="shared" si="14"/>
        <v>9</v>
      </c>
      <c r="F271" s="36" t="s">
        <v>753</v>
      </c>
      <c r="G271" s="54" t="s">
        <v>788</v>
      </c>
      <c r="H271" s="56" t="str">
        <f t="shared" ca="1" si="12"/>
        <v>9YEARS,5MONTH,5DAYS,</v>
      </c>
      <c r="I271" s="58">
        <v>42313</v>
      </c>
      <c r="J271" s="21" t="s">
        <v>809</v>
      </c>
      <c r="K271" s="22" t="s">
        <v>808</v>
      </c>
      <c r="L271" s="60">
        <v>33280</v>
      </c>
      <c r="M271" s="23">
        <f t="shared" si="15"/>
        <v>180.70588235294119</v>
      </c>
    </row>
    <row r="272" spans="1:13" ht="13.2" x14ac:dyDescent="0.3">
      <c r="A272" s="20">
        <v>267</v>
      </c>
      <c r="B272" s="29" t="s">
        <v>912</v>
      </c>
      <c r="C272" s="30" t="s">
        <v>1401</v>
      </c>
      <c r="D272" s="41" t="s">
        <v>360</v>
      </c>
      <c r="E272" s="40">
        <f t="shared" si="14"/>
        <v>9</v>
      </c>
      <c r="F272" s="36" t="s">
        <v>753</v>
      </c>
      <c r="G272" s="54" t="s">
        <v>788</v>
      </c>
      <c r="H272" s="56" t="str">
        <f t="shared" ca="1" si="12"/>
        <v>8YEARS,6MONTH,9DAYS,</v>
      </c>
      <c r="I272" s="58">
        <v>42644</v>
      </c>
      <c r="J272" s="21" t="s">
        <v>809</v>
      </c>
      <c r="K272" s="22" t="s">
        <v>808</v>
      </c>
      <c r="L272" s="60">
        <v>33280</v>
      </c>
      <c r="M272" s="23">
        <f t="shared" si="15"/>
        <v>180.70588235294119</v>
      </c>
    </row>
    <row r="273" spans="1:13" ht="13.2" x14ac:dyDescent="0.3">
      <c r="A273" s="20">
        <v>268</v>
      </c>
      <c r="B273" s="29" t="s">
        <v>913</v>
      </c>
      <c r="C273" s="30" t="s">
        <v>1402</v>
      </c>
      <c r="D273" s="41" t="s">
        <v>359</v>
      </c>
      <c r="E273" s="40">
        <f t="shared" si="14"/>
        <v>9</v>
      </c>
      <c r="F273" s="36" t="s">
        <v>753</v>
      </c>
      <c r="G273" s="54" t="s">
        <v>788</v>
      </c>
      <c r="H273" s="56" t="str">
        <f t="shared" ca="1" si="12"/>
        <v>6YEARS,7MONTH,6DAYS,</v>
      </c>
      <c r="I273" s="58">
        <v>43347</v>
      </c>
      <c r="J273" s="21" t="s">
        <v>809</v>
      </c>
      <c r="K273" s="22" t="s">
        <v>808</v>
      </c>
      <c r="L273" s="60">
        <v>33280</v>
      </c>
      <c r="M273" s="23">
        <f t="shared" si="15"/>
        <v>180.70588235294119</v>
      </c>
    </row>
    <row r="274" spans="1:13" ht="13.2" x14ac:dyDescent="0.3">
      <c r="A274" s="20">
        <v>269</v>
      </c>
      <c r="B274" s="29" t="s">
        <v>914</v>
      </c>
      <c r="C274" s="30" t="s">
        <v>1403</v>
      </c>
      <c r="D274" s="41" t="s">
        <v>359</v>
      </c>
      <c r="E274" s="40">
        <f t="shared" si="14"/>
        <v>9</v>
      </c>
      <c r="F274" s="36" t="s">
        <v>753</v>
      </c>
      <c r="G274" s="54" t="s">
        <v>788</v>
      </c>
      <c r="H274" s="56" t="str">
        <f t="shared" ca="1" si="12"/>
        <v>0YEARS,8MONTH,8DAYS,</v>
      </c>
      <c r="I274" s="58">
        <v>45506</v>
      </c>
      <c r="J274" s="21" t="s">
        <v>809</v>
      </c>
      <c r="K274" s="22" t="s">
        <v>808</v>
      </c>
      <c r="L274" s="60">
        <v>33280</v>
      </c>
      <c r="M274" s="23">
        <f t="shared" si="15"/>
        <v>180.70588235294119</v>
      </c>
    </row>
    <row r="275" spans="1:13" ht="13.2" x14ac:dyDescent="0.3">
      <c r="A275" s="20">
        <v>270</v>
      </c>
      <c r="B275" s="29" t="s">
        <v>915</v>
      </c>
      <c r="C275" s="30" t="s">
        <v>1404</v>
      </c>
      <c r="D275" s="41" t="s">
        <v>359</v>
      </c>
      <c r="E275" s="40">
        <f t="shared" si="14"/>
        <v>9</v>
      </c>
      <c r="F275" s="36" t="s">
        <v>753</v>
      </c>
      <c r="G275" s="54" t="s">
        <v>788</v>
      </c>
      <c r="H275" s="56" t="str">
        <f t="shared" ca="1" si="12"/>
        <v>6YEARS,2MONTH,9DAYS,</v>
      </c>
      <c r="I275" s="58">
        <v>43497</v>
      </c>
      <c r="J275" s="21" t="s">
        <v>809</v>
      </c>
      <c r="K275" s="22" t="s">
        <v>808</v>
      </c>
      <c r="L275" s="60">
        <v>33280</v>
      </c>
      <c r="M275" s="23">
        <f t="shared" si="15"/>
        <v>180.70588235294119</v>
      </c>
    </row>
    <row r="276" spans="1:13" ht="13.2" x14ac:dyDescent="0.3">
      <c r="A276" s="20">
        <v>271</v>
      </c>
      <c r="B276" s="29" t="s">
        <v>916</v>
      </c>
      <c r="C276" s="30" t="s">
        <v>1405</v>
      </c>
      <c r="D276" s="41" t="s">
        <v>360</v>
      </c>
      <c r="E276" s="40">
        <f t="shared" si="14"/>
        <v>9</v>
      </c>
      <c r="F276" s="36" t="s">
        <v>753</v>
      </c>
      <c r="G276" s="54" t="s">
        <v>788</v>
      </c>
      <c r="H276" s="56" t="str">
        <f t="shared" ca="1" si="12"/>
        <v>3YEARS,5MONTH,28DAYS,</v>
      </c>
      <c r="I276" s="58">
        <v>44482</v>
      </c>
      <c r="J276" s="21" t="s">
        <v>809</v>
      </c>
      <c r="K276" s="22" t="s">
        <v>808</v>
      </c>
      <c r="L276" s="60">
        <v>33280</v>
      </c>
      <c r="M276" s="23">
        <f t="shared" si="15"/>
        <v>180.70588235294119</v>
      </c>
    </row>
    <row r="277" spans="1:13" ht="13.2" x14ac:dyDescent="0.3">
      <c r="A277" s="20">
        <v>272</v>
      </c>
      <c r="B277" s="29" t="s">
        <v>917</v>
      </c>
      <c r="C277" s="30" t="s">
        <v>1406</v>
      </c>
      <c r="D277" s="41" t="s">
        <v>359</v>
      </c>
      <c r="E277" s="40">
        <f t="shared" si="14"/>
        <v>9</v>
      </c>
      <c r="F277" s="36" t="s">
        <v>753</v>
      </c>
      <c r="G277" s="54" t="s">
        <v>788</v>
      </c>
      <c r="H277" s="56" t="str">
        <f t="shared" ca="1" si="12"/>
        <v>6YEARS,1MONTH,5DAYS,</v>
      </c>
      <c r="I277" s="58">
        <v>43529</v>
      </c>
      <c r="J277" s="21" t="s">
        <v>809</v>
      </c>
      <c r="K277" s="22" t="s">
        <v>808</v>
      </c>
      <c r="L277" s="60">
        <v>33280</v>
      </c>
      <c r="M277" s="23">
        <f t="shared" si="15"/>
        <v>180.70588235294119</v>
      </c>
    </row>
    <row r="278" spans="1:13" ht="13.2" x14ac:dyDescent="0.3">
      <c r="A278" s="20">
        <v>273</v>
      </c>
      <c r="B278" s="29" t="s">
        <v>918</v>
      </c>
      <c r="C278" s="30" t="s">
        <v>1407</v>
      </c>
      <c r="D278" s="41" t="s">
        <v>359</v>
      </c>
      <c r="E278" s="40">
        <f t="shared" si="14"/>
        <v>9</v>
      </c>
      <c r="F278" s="36" t="s">
        <v>753</v>
      </c>
      <c r="G278" s="54" t="s">
        <v>788</v>
      </c>
      <c r="H278" s="56" t="str">
        <f t="shared" ca="1" si="12"/>
        <v>6YEARS,0MONTH,6DAYS,</v>
      </c>
      <c r="I278" s="58">
        <v>43559</v>
      </c>
      <c r="J278" s="21" t="s">
        <v>809</v>
      </c>
      <c r="K278" s="22" t="s">
        <v>808</v>
      </c>
      <c r="L278" s="60">
        <v>33780</v>
      </c>
      <c r="M278" s="23">
        <f t="shared" si="15"/>
        <v>183.42081447963801</v>
      </c>
    </row>
    <row r="279" spans="1:13" ht="13.2" x14ac:dyDescent="0.3">
      <c r="A279" s="20">
        <v>274</v>
      </c>
      <c r="B279" s="29" t="s">
        <v>919</v>
      </c>
      <c r="C279" s="30" t="s">
        <v>1408</v>
      </c>
      <c r="D279" s="41" t="s">
        <v>359</v>
      </c>
      <c r="E279" s="40">
        <f t="shared" si="14"/>
        <v>9</v>
      </c>
      <c r="F279" s="36" t="s">
        <v>753</v>
      </c>
      <c r="G279" s="54" t="s">
        <v>788</v>
      </c>
      <c r="H279" s="56" t="str">
        <f t="shared" ca="1" si="12"/>
        <v>3YEARS,10MONTH,9DAYS,</v>
      </c>
      <c r="I279" s="58">
        <v>44348</v>
      </c>
      <c r="J279" s="21" t="s">
        <v>809</v>
      </c>
      <c r="K279" s="22" t="s">
        <v>808</v>
      </c>
      <c r="L279" s="60">
        <v>33280</v>
      </c>
      <c r="M279" s="23">
        <f t="shared" si="15"/>
        <v>180.70588235294119</v>
      </c>
    </row>
    <row r="280" spans="1:13" ht="13.2" x14ac:dyDescent="0.3">
      <c r="A280" s="20">
        <v>275</v>
      </c>
      <c r="B280" s="29" t="s">
        <v>920</v>
      </c>
      <c r="C280" s="30" t="s">
        <v>559</v>
      </c>
      <c r="D280" s="41" t="s">
        <v>359</v>
      </c>
      <c r="E280" s="40">
        <f t="shared" si="14"/>
        <v>9</v>
      </c>
      <c r="F280" s="36" t="s">
        <v>753</v>
      </c>
      <c r="G280" s="54" t="s">
        <v>788</v>
      </c>
      <c r="H280" s="56" t="str">
        <f t="shared" ca="1" si="12"/>
        <v>5YEARS,7MONTH,20DAYS,</v>
      </c>
      <c r="I280" s="58">
        <v>43698</v>
      </c>
      <c r="J280" s="21" t="s">
        <v>809</v>
      </c>
      <c r="K280" s="22" t="s">
        <v>808</v>
      </c>
      <c r="L280" s="60">
        <v>33280</v>
      </c>
      <c r="M280" s="23">
        <f t="shared" si="15"/>
        <v>180.70588235294119</v>
      </c>
    </row>
    <row r="281" spans="1:13" ht="13.2" x14ac:dyDescent="0.3">
      <c r="A281" s="20">
        <v>276</v>
      </c>
      <c r="B281" s="29" t="s">
        <v>921</v>
      </c>
      <c r="C281" s="30" t="s">
        <v>1409</v>
      </c>
      <c r="D281" s="41" t="s">
        <v>359</v>
      </c>
      <c r="E281" s="40">
        <f t="shared" si="14"/>
        <v>9</v>
      </c>
      <c r="F281" s="36" t="s">
        <v>753</v>
      </c>
      <c r="G281" s="54" t="s">
        <v>788</v>
      </c>
      <c r="H281" s="56" t="str">
        <f t="shared" ca="1" si="12"/>
        <v>0YEARS,7MONTH,25DAYS,</v>
      </c>
      <c r="I281" s="58">
        <v>45520</v>
      </c>
      <c r="J281" s="21" t="s">
        <v>809</v>
      </c>
      <c r="K281" s="22" t="s">
        <v>808</v>
      </c>
      <c r="L281" s="60">
        <v>33280</v>
      </c>
      <c r="M281" s="23">
        <f t="shared" si="15"/>
        <v>180.70588235294119</v>
      </c>
    </row>
    <row r="282" spans="1:13" ht="13.2" x14ac:dyDescent="0.3">
      <c r="A282" s="20">
        <v>277</v>
      </c>
      <c r="B282" s="29" t="s">
        <v>922</v>
      </c>
      <c r="C282" s="30" t="s">
        <v>1410</v>
      </c>
      <c r="D282" s="41" t="s">
        <v>359</v>
      </c>
      <c r="E282" s="40">
        <f t="shared" si="14"/>
        <v>9</v>
      </c>
      <c r="F282" s="36" t="s">
        <v>753</v>
      </c>
      <c r="G282" s="54" t="s">
        <v>788</v>
      </c>
      <c r="H282" s="56" t="str">
        <f t="shared" ca="1" si="12"/>
        <v>0YEARS,7MONTH,25DAYS,</v>
      </c>
      <c r="I282" s="58">
        <v>45520</v>
      </c>
      <c r="J282" s="21" t="s">
        <v>809</v>
      </c>
      <c r="K282" s="22" t="s">
        <v>808</v>
      </c>
      <c r="L282" s="60">
        <v>33280</v>
      </c>
      <c r="M282" s="23">
        <f t="shared" si="15"/>
        <v>180.70588235294119</v>
      </c>
    </row>
    <row r="283" spans="1:13" ht="13.2" x14ac:dyDescent="0.3">
      <c r="A283" s="20">
        <v>278</v>
      </c>
      <c r="B283" s="29" t="s">
        <v>923</v>
      </c>
      <c r="C283" s="30" t="s">
        <v>1411</v>
      </c>
      <c r="D283" s="41" t="s">
        <v>359</v>
      </c>
      <c r="E283" s="40">
        <f t="shared" si="14"/>
        <v>9</v>
      </c>
      <c r="F283" s="36" t="s">
        <v>753</v>
      </c>
      <c r="G283" s="54" t="s">
        <v>788</v>
      </c>
      <c r="H283" s="56" t="str">
        <f t="shared" ca="1" si="12"/>
        <v>5YEARS,6MONTH,18DAYS,</v>
      </c>
      <c r="I283" s="58">
        <v>43731</v>
      </c>
      <c r="J283" s="21" t="s">
        <v>809</v>
      </c>
      <c r="K283" s="22" t="s">
        <v>808</v>
      </c>
      <c r="L283" s="60">
        <v>33280</v>
      </c>
      <c r="M283" s="23">
        <f t="shared" si="15"/>
        <v>180.70588235294119</v>
      </c>
    </row>
    <row r="284" spans="1:13" ht="13.2" x14ac:dyDescent="0.3">
      <c r="A284" s="20">
        <v>279</v>
      </c>
      <c r="B284" s="29" t="s">
        <v>924</v>
      </c>
      <c r="C284" s="30" t="s">
        <v>1412</v>
      </c>
      <c r="D284" s="41" t="s">
        <v>360</v>
      </c>
      <c r="E284" s="40">
        <f t="shared" si="14"/>
        <v>9</v>
      </c>
      <c r="F284" s="36" t="s">
        <v>753</v>
      </c>
      <c r="G284" s="54" t="s">
        <v>788</v>
      </c>
      <c r="H284" s="56" t="str">
        <f t="shared" ca="1" si="12"/>
        <v>5YEARS,4MONTH,19DAYS,</v>
      </c>
      <c r="I284" s="58">
        <v>43791</v>
      </c>
      <c r="J284" s="21" t="s">
        <v>809</v>
      </c>
      <c r="K284" s="22" t="s">
        <v>808</v>
      </c>
      <c r="L284" s="60">
        <v>33280</v>
      </c>
      <c r="M284" s="23">
        <f t="shared" si="15"/>
        <v>180.70588235294119</v>
      </c>
    </row>
    <row r="285" spans="1:13" ht="13.2" x14ac:dyDescent="0.3">
      <c r="A285" s="20">
        <v>280</v>
      </c>
      <c r="B285" s="29" t="s">
        <v>925</v>
      </c>
      <c r="C285" s="30" t="s">
        <v>432</v>
      </c>
      <c r="D285" s="41" t="s">
        <v>359</v>
      </c>
      <c r="E285" s="40">
        <f t="shared" si="14"/>
        <v>9</v>
      </c>
      <c r="F285" s="36" t="s">
        <v>753</v>
      </c>
      <c r="G285" s="54" t="s">
        <v>788</v>
      </c>
      <c r="H285" s="56" t="str">
        <f t="shared" ca="1" si="12"/>
        <v>5YEARS,4MONTH,7DAYS,</v>
      </c>
      <c r="I285" s="58">
        <v>43802</v>
      </c>
      <c r="J285" s="21" t="s">
        <v>809</v>
      </c>
      <c r="K285" s="22" t="s">
        <v>808</v>
      </c>
      <c r="L285" s="60">
        <v>33280</v>
      </c>
      <c r="M285" s="23">
        <f t="shared" si="15"/>
        <v>180.70588235294119</v>
      </c>
    </row>
    <row r="286" spans="1:13" ht="13.2" x14ac:dyDescent="0.3">
      <c r="A286" s="20">
        <v>281</v>
      </c>
      <c r="B286" s="29" t="s">
        <v>926</v>
      </c>
      <c r="C286" s="30" t="s">
        <v>1413</v>
      </c>
      <c r="D286" s="41" t="s">
        <v>359</v>
      </c>
      <c r="E286" s="40">
        <f t="shared" si="14"/>
        <v>9</v>
      </c>
      <c r="F286" s="36" t="s">
        <v>753</v>
      </c>
      <c r="G286" s="54" t="s">
        <v>788</v>
      </c>
      <c r="H286" s="56" t="str">
        <f t="shared" ca="1" si="12"/>
        <v>5YEARS,1MONTH,3DAYS,</v>
      </c>
      <c r="I286" s="58">
        <v>43897</v>
      </c>
      <c r="J286" s="21" t="s">
        <v>809</v>
      </c>
      <c r="K286" s="22" t="s">
        <v>808</v>
      </c>
      <c r="L286" s="60">
        <v>33280</v>
      </c>
      <c r="M286" s="23">
        <f t="shared" si="15"/>
        <v>180.70588235294119</v>
      </c>
    </row>
    <row r="287" spans="1:13" ht="13.2" x14ac:dyDescent="0.3">
      <c r="A287" s="20">
        <v>282</v>
      </c>
      <c r="B287" s="29" t="s">
        <v>927</v>
      </c>
      <c r="C287" s="30" t="s">
        <v>1414</v>
      </c>
      <c r="D287" s="41" t="s">
        <v>359</v>
      </c>
      <c r="E287" s="40">
        <f t="shared" si="14"/>
        <v>9</v>
      </c>
      <c r="F287" s="36" t="s">
        <v>753</v>
      </c>
      <c r="G287" s="54" t="s">
        <v>788</v>
      </c>
      <c r="H287" s="56" t="str">
        <f t="shared" ca="1" si="12"/>
        <v>5YEARS,0MONTH,29DAYS,</v>
      </c>
      <c r="I287" s="58">
        <v>43902</v>
      </c>
      <c r="J287" s="21" t="s">
        <v>809</v>
      </c>
      <c r="K287" s="22" t="s">
        <v>808</v>
      </c>
      <c r="L287" s="60">
        <v>33780</v>
      </c>
      <c r="M287" s="23">
        <f t="shared" si="15"/>
        <v>183.42081447963801</v>
      </c>
    </row>
    <row r="288" spans="1:13" ht="13.2" x14ac:dyDescent="0.3">
      <c r="A288" s="20">
        <v>283</v>
      </c>
      <c r="B288" s="29" t="s">
        <v>928</v>
      </c>
      <c r="C288" s="30" t="s">
        <v>1323</v>
      </c>
      <c r="D288" s="41" t="s">
        <v>359</v>
      </c>
      <c r="E288" s="40">
        <f t="shared" si="14"/>
        <v>9</v>
      </c>
      <c r="F288" s="36" t="s">
        <v>753</v>
      </c>
      <c r="G288" s="54" t="s">
        <v>788</v>
      </c>
      <c r="H288" s="56" t="str">
        <f t="shared" ca="1" si="12"/>
        <v>4YEARS,9MONTH,3DAYS,</v>
      </c>
      <c r="I288" s="58">
        <v>44019</v>
      </c>
      <c r="J288" s="21" t="s">
        <v>809</v>
      </c>
      <c r="K288" s="22" t="s">
        <v>808</v>
      </c>
      <c r="L288" s="60">
        <v>33280</v>
      </c>
      <c r="M288" s="23">
        <f t="shared" si="15"/>
        <v>180.70588235294119</v>
      </c>
    </row>
    <row r="289" spans="1:13" ht="13.2" x14ac:dyDescent="0.3">
      <c r="A289" s="20">
        <v>284</v>
      </c>
      <c r="B289" s="29" t="s">
        <v>929</v>
      </c>
      <c r="C289" s="30" t="s">
        <v>1415</v>
      </c>
      <c r="D289" s="41" t="s">
        <v>359</v>
      </c>
      <c r="E289" s="40">
        <f t="shared" si="14"/>
        <v>9</v>
      </c>
      <c r="F289" s="36" t="s">
        <v>753</v>
      </c>
      <c r="G289" s="54" t="s">
        <v>788</v>
      </c>
      <c r="H289" s="56" t="str">
        <f t="shared" ca="1" si="12"/>
        <v>4YEARS,9MONTH,1DAYS,</v>
      </c>
      <c r="I289" s="58">
        <v>44021</v>
      </c>
      <c r="J289" s="21" t="s">
        <v>809</v>
      </c>
      <c r="K289" s="22" t="s">
        <v>808</v>
      </c>
      <c r="L289" s="60">
        <v>33280</v>
      </c>
      <c r="M289" s="23">
        <f t="shared" si="15"/>
        <v>180.70588235294119</v>
      </c>
    </row>
    <row r="290" spans="1:13" ht="13.2" x14ac:dyDescent="0.3">
      <c r="A290" s="20">
        <v>285</v>
      </c>
      <c r="B290" s="29" t="s">
        <v>930</v>
      </c>
      <c r="C290" s="30" t="s">
        <v>1416</v>
      </c>
      <c r="D290" s="41" t="s">
        <v>360</v>
      </c>
      <c r="E290" s="40">
        <f t="shared" si="14"/>
        <v>9</v>
      </c>
      <c r="F290" s="36" t="s">
        <v>753</v>
      </c>
      <c r="G290" s="54" t="s">
        <v>788</v>
      </c>
      <c r="H290" s="56" t="str">
        <f t="shared" ca="1" si="12"/>
        <v>4YEARS,7MONTH,23DAYS,</v>
      </c>
      <c r="I290" s="58">
        <v>44061</v>
      </c>
      <c r="J290" s="21" t="s">
        <v>809</v>
      </c>
      <c r="K290" s="22" t="s">
        <v>808</v>
      </c>
      <c r="L290" s="60">
        <v>33280</v>
      </c>
      <c r="M290" s="23">
        <f t="shared" si="15"/>
        <v>180.70588235294119</v>
      </c>
    </row>
    <row r="291" spans="1:13" ht="13.2" x14ac:dyDescent="0.3">
      <c r="A291" s="20">
        <v>286</v>
      </c>
      <c r="B291" s="29" t="s">
        <v>931</v>
      </c>
      <c r="C291" s="30" t="s">
        <v>1417</v>
      </c>
      <c r="D291" s="41" t="s">
        <v>359</v>
      </c>
      <c r="E291" s="40">
        <f t="shared" si="14"/>
        <v>9</v>
      </c>
      <c r="F291" s="36" t="s">
        <v>753</v>
      </c>
      <c r="G291" s="54" t="s">
        <v>788</v>
      </c>
      <c r="H291" s="56" t="str">
        <f t="shared" ca="1" si="12"/>
        <v>4YEARS,6MONTH,22DAYS,</v>
      </c>
      <c r="I291" s="58">
        <v>44093</v>
      </c>
      <c r="J291" s="21" t="s">
        <v>809</v>
      </c>
      <c r="K291" s="22" t="s">
        <v>808</v>
      </c>
      <c r="L291" s="60">
        <v>33280</v>
      </c>
      <c r="M291" s="23">
        <f t="shared" si="15"/>
        <v>180.70588235294119</v>
      </c>
    </row>
    <row r="292" spans="1:13" ht="13.2" x14ac:dyDescent="0.3">
      <c r="A292" s="20">
        <v>287</v>
      </c>
      <c r="B292" s="29" t="s">
        <v>932</v>
      </c>
      <c r="C292" s="30" t="s">
        <v>1418</v>
      </c>
      <c r="D292" s="41" t="s">
        <v>359</v>
      </c>
      <c r="E292" s="40">
        <f t="shared" si="14"/>
        <v>9</v>
      </c>
      <c r="F292" s="36" t="s">
        <v>753</v>
      </c>
      <c r="G292" s="54" t="s">
        <v>788</v>
      </c>
      <c r="H292" s="56" t="str">
        <f t="shared" ca="1" si="12"/>
        <v>4YEARS,6MONTH,18DAYS,</v>
      </c>
      <c r="I292" s="58">
        <v>44097</v>
      </c>
      <c r="J292" s="21" t="s">
        <v>809</v>
      </c>
      <c r="K292" s="22" t="s">
        <v>808</v>
      </c>
      <c r="L292" s="60">
        <v>33280</v>
      </c>
      <c r="M292" s="23">
        <f t="shared" si="15"/>
        <v>180.70588235294119</v>
      </c>
    </row>
    <row r="293" spans="1:13" ht="13.2" x14ac:dyDescent="0.3">
      <c r="A293" s="20">
        <v>288</v>
      </c>
      <c r="B293" s="29" t="s">
        <v>933</v>
      </c>
      <c r="C293" s="30" t="s">
        <v>1419</v>
      </c>
      <c r="D293" s="41" t="s">
        <v>359</v>
      </c>
      <c r="E293" s="40">
        <f t="shared" si="14"/>
        <v>9</v>
      </c>
      <c r="F293" s="36" t="s">
        <v>753</v>
      </c>
      <c r="G293" s="54" t="s">
        <v>788</v>
      </c>
      <c r="H293" s="56" t="str">
        <f t="shared" ca="1" si="12"/>
        <v>4YEARS,6MONTH,4DAYS,</v>
      </c>
      <c r="I293" s="58">
        <v>44110</v>
      </c>
      <c r="J293" s="21" t="s">
        <v>809</v>
      </c>
      <c r="K293" s="22" t="s">
        <v>808</v>
      </c>
      <c r="L293" s="60">
        <v>33780</v>
      </c>
      <c r="M293" s="23">
        <f t="shared" si="15"/>
        <v>183.42081447963801</v>
      </c>
    </row>
    <row r="294" spans="1:13" ht="13.2" x14ac:dyDescent="0.3">
      <c r="A294" s="20">
        <v>289</v>
      </c>
      <c r="B294" s="29" t="s">
        <v>934</v>
      </c>
      <c r="C294" s="30" t="s">
        <v>1420</v>
      </c>
      <c r="D294" s="41" t="s">
        <v>360</v>
      </c>
      <c r="E294" s="40">
        <f t="shared" si="14"/>
        <v>9</v>
      </c>
      <c r="F294" s="36" t="s">
        <v>753</v>
      </c>
      <c r="G294" s="54" t="s">
        <v>788</v>
      </c>
      <c r="H294" s="56" t="str">
        <f t="shared" ca="1" si="12"/>
        <v>4YEARS,4MONTH,23DAYS,</v>
      </c>
      <c r="I294" s="58">
        <v>44153</v>
      </c>
      <c r="J294" s="21" t="s">
        <v>809</v>
      </c>
      <c r="K294" s="22" t="s">
        <v>808</v>
      </c>
      <c r="L294" s="60">
        <v>33280</v>
      </c>
      <c r="M294" s="23">
        <f t="shared" si="15"/>
        <v>180.70588235294119</v>
      </c>
    </row>
    <row r="295" spans="1:13" ht="13.2" x14ac:dyDescent="0.3">
      <c r="A295" s="20">
        <v>290</v>
      </c>
      <c r="B295" s="29" t="s">
        <v>935</v>
      </c>
      <c r="C295" s="30" t="s">
        <v>1421</v>
      </c>
      <c r="D295" s="41" t="s">
        <v>360</v>
      </c>
      <c r="E295" s="40">
        <f t="shared" si="14"/>
        <v>9</v>
      </c>
      <c r="F295" s="36" t="s">
        <v>753</v>
      </c>
      <c r="G295" s="54" t="s">
        <v>788</v>
      </c>
      <c r="H295" s="56" t="str">
        <f t="shared" ref="H295:H355" ca="1" si="16">DATEDIF(I295,TODAY(),"Y")&amp;"YEARS,"&amp;DATEDIF(I295,TODAY(),"YM")&amp;"MONTH,"&amp;DATEDIF(I295,TODAY(),"MD")&amp;"DAYS,"</f>
        <v>4YEARS,4MONTH,22DAYS,</v>
      </c>
      <c r="I295" s="58">
        <v>44154</v>
      </c>
      <c r="J295" s="21" t="s">
        <v>809</v>
      </c>
      <c r="K295" s="22" t="s">
        <v>808</v>
      </c>
      <c r="L295" s="60">
        <v>33280</v>
      </c>
      <c r="M295" s="23">
        <f t="shared" si="15"/>
        <v>180.70588235294119</v>
      </c>
    </row>
    <row r="296" spans="1:13" ht="13.2" x14ac:dyDescent="0.3">
      <c r="A296" s="20">
        <v>291</v>
      </c>
      <c r="B296" s="29" t="s">
        <v>936</v>
      </c>
      <c r="C296" s="30" t="s">
        <v>1422</v>
      </c>
      <c r="D296" s="41" t="s">
        <v>359</v>
      </c>
      <c r="E296" s="40">
        <f t="shared" si="14"/>
        <v>9</v>
      </c>
      <c r="F296" s="36" t="s">
        <v>753</v>
      </c>
      <c r="G296" s="54" t="s">
        <v>788</v>
      </c>
      <c r="H296" s="56" t="str">
        <f t="shared" ca="1" si="16"/>
        <v>3YEARS,10MONTH,0DAYS,</v>
      </c>
      <c r="I296" s="58">
        <v>44357</v>
      </c>
      <c r="J296" s="21" t="s">
        <v>809</v>
      </c>
      <c r="K296" s="22" t="s">
        <v>808</v>
      </c>
      <c r="L296" s="60">
        <v>33280</v>
      </c>
      <c r="M296" s="23">
        <f t="shared" si="15"/>
        <v>180.70588235294119</v>
      </c>
    </row>
    <row r="297" spans="1:13" ht="13.2" x14ac:dyDescent="0.3">
      <c r="A297" s="20">
        <v>292</v>
      </c>
      <c r="B297" s="29" t="s">
        <v>937</v>
      </c>
      <c r="C297" s="30" t="s">
        <v>1423</v>
      </c>
      <c r="D297" s="41" t="s">
        <v>359</v>
      </c>
      <c r="E297" s="40">
        <f t="shared" si="14"/>
        <v>9</v>
      </c>
      <c r="F297" s="36" t="s">
        <v>753</v>
      </c>
      <c r="G297" s="54" t="s">
        <v>788</v>
      </c>
      <c r="H297" s="56" t="str">
        <f t="shared" ca="1" si="16"/>
        <v>3YEARS,9MONTH,22DAYS,</v>
      </c>
      <c r="I297" s="58">
        <v>44366</v>
      </c>
      <c r="J297" s="21" t="s">
        <v>809</v>
      </c>
      <c r="K297" s="22" t="s">
        <v>808</v>
      </c>
      <c r="L297" s="60">
        <v>33280</v>
      </c>
      <c r="M297" s="23">
        <f t="shared" si="15"/>
        <v>180.70588235294119</v>
      </c>
    </row>
    <row r="298" spans="1:13" ht="13.2" x14ac:dyDescent="0.3">
      <c r="A298" s="20">
        <v>293</v>
      </c>
      <c r="B298" s="29" t="s">
        <v>938</v>
      </c>
      <c r="C298" s="30" t="s">
        <v>1424</v>
      </c>
      <c r="D298" s="41" t="s">
        <v>359</v>
      </c>
      <c r="E298" s="40">
        <f t="shared" si="14"/>
        <v>9</v>
      </c>
      <c r="F298" s="36" t="s">
        <v>1768</v>
      </c>
      <c r="G298" s="54" t="s">
        <v>788</v>
      </c>
      <c r="H298" s="56" t="str">
        <f t="shared" ca="1" si="16"/>
        <v>3YEARS,8MONTH,1DAYS,</v>
      </c>
      <c r="I298" s="58">
        <v>44417</v>
      </c>
      <c r="J298" s="21" t="s">
        <v>809</v>
      </c>
      <c r="K298" s="22" t="s">
        <v>808</v>
      </c>
      <c r="L298" s="60">
        <v>33280</v>
      </c>
      <c r="M298" s="23">
        <f t="shared" si="15"/>
        <v>180.70588235294119</v>
      </c>
    </row>
    <row r="299" spans="1:13" ht="13.2" x14ac:dyDescent="0.3">
      <c r="A299" s="20">
        <v>294</v>
      </c>
      <c r="B299" s="29" t="s">
        <v>939</v>
      </c>
      <c r="C299" s="30" t="s">
        <v>1425</v>
      </c>
      <c r="D299" s="41" t="s">
        <v>360</v>
      </c>
      <c r="E299" s="40">
        <f t="shared" si="14"/>
        <v>9</v>
      </c>
      <c r="F299" s="36" t="s">
        <v>1768</v>
      </c>
      <c r="G299" s="54" t="s">
        <v>788</v>
      </c>
      <c r="H299" s="56" t="str">
        <f t="shared" ca="1" si="16"/>
        <v>3YEARS,7MONTH,3DAYS,</v>
      </c>
      <c r="I299" s="58">
        <v>44446</v>
      </c>
      <c r="J299" s="21" t="s">
        <v>809</v>
      </c>
      <c r="K299" s="22" t="s">
        <v>808</v>
      </c>
      <c r="L299" s="60">
        <v>33280</v>
      </c>
      <c r="M299" s="23">
        <f t="shared" si="15"/>
        <v>180.70588235294119</v>
      </c>
    </row>
    <row r="300" spans="1:13" ht="13.2" x14ac:dyDescent="0.3">
      <c r="A300" s="20">
        <v>295</v>
      </c>
      <c r="B300" s="29" t="s">
        <v>940</v>
      </c>
      <c r="C300" s="30" t="s">
        <v>1426</v>
      </c>
      <c r="D300" s="41" t="s">
        <v>359</v>
      </c>
      <c r="E300" s="40">
        <f t="shared" si="14"/>
        <v>9</v>
      </c>
      <c r="F300" s="36" t="s">
        <v>1766</v>
      </c>
      <c r="G300" s="54" t="s">
        <v>788</v>
      </c>
      <c r="H300" s="56" t="str">
        <f t="shared" ca="1" si="16"/>
        <v>3YEARS,7MONTH,2DAYS,</v>
      </c>
      <c r="I300" s="58">
        <v>44447</v>
      </c>
      <c r="J300" s="21" t="s">
        <v>809</v>
      </c>
      <c r="K300" s="22" t="s">
        <v>808</v>
      </c>
      <c r="L300" s="60">
        <v>32000</v>
      </c>
      <c r="M300" s="23">
        <f t="shared" si="15"/>
        <v>173.75565610859729</v>
      </c>
    </row>
    <row r="301" spans="1:13" ht="13.2" x14ac:dyDescent="0.3">
      <c r="A301" s="20">
        <v>296</v>
      </c>
      <c r="B301" s="29" t="s">
        <v>941</v>
      </c>
      <c r="C301" s="30" t="s">
        <v>1427</v>
      </c>
      <c r="D301" s="41" t="s">
        <v>359</v>
      </c>
      <c r="E301" s="40">
        <f t="shared" si="14"/>
        <v>9</v>
      </c>
      <c r="F301" s="36" t="s">
        <v>753</v>
      </c>
      <c r="G301" s="54" t="s">
        <v>788</v>
      </c>
      <c r="H301" s="56" t="str">
        <f t="shared" ca="1" si="16"/>
        <v>3YEARS,5MONTH,28DAYS,</v>
      </c>
      <c r="I301" s="58">
        <v>44482</v>
      </c>
      <c r="J301" s="21" t="s">
        <v>809</v>
      </c>
      <c r="K301" s="22" t="s">
        <v>808</v>
      </c>
      <c r="L301" s="60">
        <v>33280</v>
      </c>
      <c r="M301" s="23">
        <f t="shared" si="15"/>
        <v>180.70588235294119</v>
      </c>
    </row>
    <row r="302" spans="1:13" ht="13.2" x14ac:dyDescent="0.3">
      <c r="A302" s="20">
        <v>297</v>
      </c>
      <c r="B302" s="29" t="s">
        <v>942</v>
      </c>
      <c r="C302" s="30" t="s">
        <v>1428</v>
      </c>
      <c r="D302" s="41" t="s">
        <v>359</v>
      </c>
      <c r="E302" s="40">
        <f t="shared" si="14"/>
        <v>9</v>
      </c>
      <c r="F302" s="36" t="s">
        <v>753</v>
      </c>
      <c r="G302" s="54" t="s">
        <v>788</v>
      </c>
      <c r="H302" s="56" t="str">
        <f t="shared" ca="1" si="16"/>
        <v>2YEARS,10MONTH,16DAYS,</v>
      </c>
      <c r="I302" s="58">
        <v>44706</v>
      </c>
      <c r="J302" s="21" t="s">
        <v>809</v>
      </c>
      <c r="K302" s="22" t="s">
        <v>808</v>
      </c>
      <c r="L302" s="60">
        <v>33280</v>
      </c>
      <c r="M302" s="23">
        <f t="shared" si="15"/>
        <v>180.70588235294119</v>
      </c>
    </row>
    <row r="303" spans="1:13" ht="13.2" x14ac:dyDescent="0.3">
      <c r="A303" s="20">
        <v>298</v>
      </c>
      <c r="B303" s="29" t="s">
        <v>943</v>
      </c>
      <c r="C303" s="30" t="s">
        <v>1429</v>
      </c>
      <c r="D303" s="41" t="s">
        <v>359</v>
      </c>
      <c r="E303" s="40">
        <f t="shared" si="14"/>
        <v>9</v>
      </c>
      <c r="F303" s="36" t="s">
        <v>753</v>
      </c>
      <c r="G303" s="54" t="s">
        <v>788</v>
      </c>
      <c r="H303" s="56" t="str">
        <f t="shared" ca="1" si="16"/>
        <v>0YEARS,8MONTH,8DAYS,</v>
      </c>
      <c r="I303" s="58">
        <v>45506</v>
      </c>
      <c r="J303" s="21" t="s">
        <v>809</v>
      </c>
      <c r="K303" s="22" t="s">
        <v>808</v>
      </c>
      <c r="L303" s="60">
        <v>33280</v>
      </c>
      <c r="M303" s="23">
        <f t="shared" si="15"/>
        <v>180.70588235294119</v>
      </c>
    </row>
    <row r="304" spans="1:13" ht="13.2" x14ac:dyDescent="0.3">
      <c r="A304" s="20">
        <v>299</v>
      </c>
      <c r="B304" s="29" t="s">
        <v>944</v>
      </c>
      <c r="C304" s="30" t="s">
        <v>1430</v>
      </c>
      <c r="D304" s="41" t="s">
        <v>360</v>
      </c>
      <c r="E304" s="40">
        <f t="shared" si="14"/>
        <v>9</v>
      </c>
      <c r="F304" s="36" t="s">
        <v>753</v>
      </c>
      <c r="G304" s="54" t="s">
        <v>788</v>
      </c>
      <c r="H304" s="56" t="str">
        <f t="shared" ca="1" si="16"/>
        <v>0YEARS,7MONTH,5DAYS,</v>
      </c>
      <c r="I304" s="58">
        <v>45540</v>
      </c>
      <c r="J304" s="21" t="s">
        <v>809</v>
      </c>
      <c r="K304" s="22" t="s">
        <v>808</v>
      </c>
      <c r="L304" s="60">
        <v>32000</v>
      </c>
      <c r="M304" s="23">
        <f t="shared" si="15"/>
        <v>173.75565610859729</v>
      </c>
    </row>
    <row r="305" spans="1:13" ht="13.2" x14ac:dyDescent="0.3">
      <c r="A305" s="20">
        <v>300</v>
      </c>
      <c r="B305" s="29" t="s">
        <v>945</v>
      </c>
      <c r="C305" s="30" t="s">
        <v>1431</v>
      </c>
      <c r="D305" s="41" t="s">
        <v>360</v>
      </c>
      <c r="E305" s="40">
        <f t="shared" si="14"/>
        <v>9</v>
      </c>
      <c r="F305" s="36" t="s">
        <v>753</v>
      </c>
      <c r="G305" s="54" t="s">
        <v>788</v>
      </c>
      <c r="H305" s="56" t="str">
        <f t="shared" ca="1" si="16"/>
        <v>0YEARS,6MONTH,25DAYS,</v>
      </c>
      <c r="I305" s="58">
        <v>45551</v>
      </c>
      <c r="J305" s="21" t="s">
        <v>809</v>
      </c>
      <c r="K305" s="22" t="s">
        <v>808</v>
      </c>
      <c r="L305" s="60">
        <v>33280</v>
      </c>
      <c r="M305" s="23">
        <f t="shared" si="15"/>
        <v>180.70588235294119</v>
      </c>
    </row>
    <row r="306" spans="1:13" ht="13.2" x14ac:dyDescent="0.3">
      <c r="A306" s="20">
        <v>301</v>
      </c>
      <c r="B306" s="29" t="s">
        <v>946</v>
      </c>
      <c r="C306" s="30" t="s">
        <v>1432</v>
      </c>
      <c r="D306" s="41" t="s">
        <v>360</v>
      </c>
      <c r="E306" s="40">
        <f t="shared" si="14"/>
        <v>9</v>
      </c>
      <c r="F306" s="36" t="s">
        <v>1768</v>
      </c>
      <c r="G306" s="54" t="s">
        <v>788</v>
      </c>
      <c r="H306" s="56" t="str">
        <f t="shared" ca="1" si="16"/>
        <v>1YEARS,2MONTH,23DAYS,</v>
      </c>
      <c r="I306" s="58">
        <v>45309</v>
      </c>
      <c r="J306" s="21" t="s">
        <v>809</v>
      </c>
      <c r="K306" s="22" t="s">
        <v>808</v>
      </c>
      <c r="L306" s="60">
        <v>33280</v>
      </c>
      <c r="M306" s="23">
        <f t="shared" si="15"/>
        <v>180.70588235294119</v>
      </c>
    </row>
    <row r="307" spans="1:13" ht="13.2" x14ac:dyDescent="0.3">
      <c r="A307" s="20">
        <v>302</v>
      </c>
      <c r="B307" s="29" t="s">
        <v>947</v>
      </c>
      <c r="C307" s="30" t="s">
        <v>1433</v>
      </c>
      <c r="D307" s="41" t="s">
        <v>359</v>
      </c>
      <c r="E307" s="40">
        <f t="shared" si="14"/>
        <v>9</v>
      </c>
      <c r="F307" s="36" t="s">
        <v>1779</v>
      </c>
      <c r="G307" s="54" t="s">
        <v>789</v>
      </c>
      <c r="H307" s="56" t="str">
        <f t="shared" ca="1" si="16"/>
        <v>2YEARS,9MONTH,26DAYS,</v>
      </c>
      <c r="I307" s="58">
        <v>44727</v>
      </c>
      <c r="J307" s="21" t="s">
        <v>809</v>
      </c>
      <c r="K307" s="22" t="s">
        <v>808</v>
      </c>
      <c r="L307" s="60">
        <v>33280</v>
      </c>
      <c r="M307" s="23">
        <f t="shared" si="15"/>
        <v>180.70588235294119</v>
      </c>
    </row>
    <row r="308" spans="1:13" ht="13.2" x14ac:dyDescent="0.3">
      <c r="A308" s="20">
        <v>303</v>
      </c>
      <c r="B308" s="29" t="s">
        <v>948</v>
      </c>
      <c r="C308" s="30" t="s">
        <v>1434</v>
      </c>
      <c r="D308" s="41" t="s">
        <v>359</v>
      </c>
      <c r="E308" s="40">
        <f t="shared" si="14"/>
        <v>9</v>
      </c>
      <c r="F308" s="36" t="s">
        <v>1780</v>
      </c>
      <c r="G308" s="54" t="s">
        <v>791</v>
      </c>
      <c r="H308" s="56" t="str">
        <f t="shared" ca="1" si="16"/>
        <v>12YEARS,10MONTH,9DAYS,</v>
      </c>
      <c r="I308" s="58">
        <v>41061</v>
      </c>
      <c r="J308" s="21" t="s">
        <v>809</v>
      </c>
      <c r="K308" s="22" t="s">
        <v>808</v>
      </c>
      <c r="L308" s="60">
        <v>32000</v>
      </c>
      <c r="M308" s="23">
        <f t="shared" si="15"/>
        <v>173.75565610859729</v>
      </c>
    </row>
    <row r="309" spans="1:13" ht="13.2" x14ac:dyDescent="0.3">
      <c r="A309" s="20">
        <v>304</v>
      </c>
      <c r="B309" s="29" t="s">
        <v>949</v>
      </c>
      <c r="C309" s="30" t="s">
        <v>1435</v>
      </c>
      <c r="D309" s="41" t="s">
        <v>359</v>
      </c>
      <c r="E309" s="40">
        <f t="shared" si="14"/>
        <v>9</v>
      </c>
      <c r="F309" s="36" t="s">
        <v>1780</v>
      </c>
      <c r="G309" s="54" t="s">
        <v>791</v>
      </c>
      <c r="H309" s="56" t="str">
        <f t="shared" ca="1" si="16"/>
        <v>10YEARS,5MONTH,23DAYS,</v>
      </c>
      <c r="I309" s="58">
        <v>41930</v>
      </c>
      <c r="J309" s="21" t="s">
        <v>809</v>
      </c>
      <c r="K309" s="22" t="s">
        <v>808</v>
      </c>
      <c r="L309" s="60">
        <v>32000</v>
      </c>
      <c r="M309" s="23">
        <f t="shared" si="15"/>
        <v>173.75565610859729</v>
      </c>
    </row>
    <row r="310" spans="1:13" ht="13.2" x14ac:dyDescent="0.3">
      <c r="A310" s="20">
        <v>305</v>
      </c>
      <c r="B310" s="29" t="s">
        <v>950</v>
      </c>
      <c r="C310" s="30" t="s">
        <v>1436</v>
      </c>
      <c r="D310" s="41" t="s">
        <v>359</v>
      </c>
      <c r="E310" s="40">
        <f t="shared" si="14"/>
        <v>9</v>
      </c>
      <c r="F310" s="36" t="s">
        <v>1780</v>
      </c>
      <c r="G310" s="54" t="s">
        <v>791</v>
      </c>
      <c r="H310" s="56" t="str">
        <f t="shared" ca="1" si="16"/>
        <v>7YEARS,11MONTH,2DAYS,</v>
      </c>
      <c r="I310" s="58">
        <v>42863</v>
      </c>
      <c r="J310" s="21" t="s">
        <v>809</v>
      </c>
      <c r="K310" s="22" t="s">
        <v>808</v>
      </c>
      <c r="L310" s="60">
        <v>32000</v>
      </c>
      <c r="M310" s="23">
        <f t="shared" si="15"/>
        <v>173.75565610859729</v>
      </c>
    </row>
    <row r="311" spans="1:13" ht="13.2" x14ac:dyDescent="0.3">
      <c r="A311" s="20">
        <v>306</v>
      </c>
      <c r="B311" s="29" t="s">
        <v>951</v>
      </c>
      <c r="C311" s="30" t="s">
        <v>1437</v>
      </c>
      <c r="D311" s="41" t="s">
        <v>359</v>
      </c>
      <c r="E311" s="40">
        <f t="shared" si="14"/>
        <v>9</v>
      </c>
      <c r="F311" s="36" t="s">
        <v>1780</v>
      </c>
      <c r="G311" s="54" t="s">
        <v>791</v>
      </c>
      <c r="H311" s="56" t="str">
        <f t="shared" ca="1" si="16"/>
        <v>1YEARS,2MONTH,4DAYS,</v>
      </c>
      <c r="I311" s="58">
        <v>45328</v>
      </c>
      <c r="J311" s="21" t="s">
        <v>809</v>
      </c>
      <c r="K311" s="22" t="s">
        <v>808</v>
      </c>
      <c r="L311" s="60">
        <v>32000</v>
      </c>
      <c r="M311" s="23">
        <f t="shared" si="15"/>
        <v>173.75565610859729</v>
      </c>
    </row>
    <row r="312" spans="1:13" ht="13.2" x14ac:dyDescent="0.3">
      <c r="A312" s="20">
        <v>307</v>
      </c>
      <c r="B312" s="29" t="s">
        <v>952</v>
      </c>
      <c r="C312" s="30" t="s">
        <v>1438</v>
      </c>
      <c r="D312" s="41" t="s">
        <v>359</v>
      </c>
      <c r="E312" s="40">
        <f t="shared" si="14"/>
        <v>9</v>
      </c>
      <c r="F312" s="36" t="s">
        <v>1780</v>
      </c>
      <c r="G312" s="54" t="s">
        <v>791</v>
      </c>
      <c r="H312" s="56" t="str">
        <f t="shared" ca="1" si="16"/>
        <v>1YEARS,6MONTH,20DAYS,</v>
      </c>
      <c r="I312" s="58">
        <v>45190</v>
      </c>
      <c r="J312" s="21" t="s">
        <v>809</v>
      </c>
      <c r="K312" s="22" t="s">
        <v>808</v>
      </c>
      <c r="L312" s="60">
        <v>32000</v>
      </c>
      <c r="M312" s="23">
        <f t="shared" si="15"/>
        <v>173.75565610859729</v>
      </c>
    </row>
    <row r="313" spans="1:13" ht="13.2" x14ac:dyDescent="0.3">
      <c r="A313" s="20">
        <v>308</v>
      </c>
      <c r="B313" s="29" t="s">
        <v>953</v>
      </c>
      <c r="C313" s="30" t="s">
        <v>1439</v>
      </c>
      <c r="D313" s="41" t="s">
        <v>359</v>
      </c>
      <c r="E313" s="40">
        <f t="shared" si="14"/>
        <v>9</v>
      </c>
      <c r="F313" s="36" t="s">
        <v>1780</v>
      </c>
      <c r="G313" s="54" t="s">
        <v>791</v>
      </c>
      <c r="H313" s="56" t="str">
        <f t="shared" ca="1" si="16"/>
        <v>7YEARS,5MONTH,21DAYS,</v>
      </c>
      <c r="I313" s="58">
        <v>43028</v>
      </c>
      <c r="J313" s="21" t="s">
        <v>809</v>
      </c>
      <c r="K313" s="22" t="s">
        <v>808</v>
      </c>
      <c r="L313" s="60">
        <v>32000</v>
      </c>
      <c r="M313" s="23">
        <f t="shared" si="15"/>
        <v>173.75565610859729</v>
      </c>
    </row>
    <row r="314" spans="1:13" ht="13.2" x14ac:dyDescent="0.3">
      <c r="A314" s="20">
        <v>309</v>
      </c>
      <c r="B314" s="29" t="s">
        <v>954</v>
      </c>
      <c r="C314" s="30" t="s">
        <v>1440</v>
      </c>
      <c r="D314" s="41" t="s">
        <v>359</v>
      </c>
      <c r="E314" s="40">
        <f t="shared" si="14"/>
        <v>9</v>
      </c>
      <c r="F314" s="36" t="s">
        <v>1780</v>
      </c>
      <c r="G314" s="54" t="s">
        <v>791</v>
      </c>
      <c r="H314" s="56" t="str">
        <f t="shared" ca="1" si="16"/>
        <v>7YEARS,2MONTH,30DAYS,</v>
      </c>
      <c r="I314" s="58">
        <v>43111</v>
      </c>
      <c r="J314" s="21" t="s">
        <v>809</v>
      </c>
      <c r="K314" s="22" t="s">
        <v>808</v>
      </c>
      <c r="L314" s="60">
        <v>32000</v>
      </c>
      <c r="M314" s="23">
        <f t="shared" si="15"/>
        <v>173.75565610859729</v>
      </c>
    </row>
    <row r="315" spans="1:13" ht="13.2" x14ac:dyDescent="0.3">
      <c r="A315" s="20">
        <v>310</v>
      </c>
      <c r="B315" s="29" t="s">
        <v>955</v>
      </c>
      <c r="C315" s="30" t="s">
        <v>1441</v>
      </c>
      <c r="D315" s="41" t="s">
        <v>359</v>
      </c>
      <c r="E315" s="40">
        <f t="shared" si="14"/>
        <v>9</v>
      </c>
      <c r="F315" s="36" t="s">
        <v>1780</v>
      </c>
      <c r="G315" s="54" t="s">
        <v>791</v>
      </c>
      <c r="H315" s="56" t="str">
        <f t="shared" ca="1" si="16"/>
        <v>6YEARS,10MONTH,6DAYS,</v>
      </c>
      <c r="I315" s="58">
        <v>43255</v>
      </c>
      <c r="J315" s="21" t="s">
        <v>809</v>
      </c>
      <c r="K315" s="22" t="s">
        <v>808</v>
      </c>
      <c r="L315" s="60">
        <v>32000</v>
      </c>
      <c r="M315" s="23">
        <f t="shared" si="15"/>
        <v>173.75565610859729</v>
      </c>
    </row>
    <row r="316" spans="1:13" ht="13.2" x14ac:dyDescent="0.3">
      <c r="A316" s="20">
        <v>311</v>
      </c>
      <c r="B316" s="29" t="s">
        <v>956</v>
      </c>
      <c r="C316" s="30" t="s">
        <v>1442</v>
      </c>
      <c r="D316" s="41" t="s">
        <v>359</v>
      </c>
      <c r="E316" s="40">
        <f t="shared" si="14"/>
        <v>9</v>
      </c>
      <c r="F316" s="36" t="s">
        <v>1780</v>
      </c>
      <c r="G316" s="54" t="s">
        <v>791</v>
      </c>
      <c r="H316" s="56" t="str">
        <f t="shared" ca="1" si="16"/>
        <v>6YEARS,6MONTH,7DAYS,</v>
      </c>
      <c r="I316" s="58">
        <v>43376</v>
      </c>
      <c r="J316" s="21" t="s">
        <v>809</v>
      </c>
      <c r="K316" s="22" t="s">
        <v>808</v>
      </c>
      <c r="L316" s="60">
        <v>32000</v>
      </c>
      <c r="M316" s="23">
        <f t="shared" si="15"/>
        <v>173.75565610859729</v>
      </c>
    </row>
    <row r="317" spans="1:13" ht="13.2" x14ac:dyDescent="0.3">
      <c r="A317" s="20">
        <v>312</v>
      </c>
      <c r="B317" s="29" t="s">
        <v>957</v>
      </c>
      <c r="C317" s="30" t="s">
        <v>1441</v>
      </c>
      <c r="D317" s="41" t="s">
        <v>359</v>
      </c>
      <c r="E317" s="40">
        <f t="shared" si="14"/>
        <v>9</v>
      </c>
      <c r="F317" s="36" t="s">
        <v>1780</v>
      </c>
      <c r="G317" s="54" t="s">
        <v>791</v>
      </c>
      <c r="H317" s="56" t="str">
        <f t="shared" ca="1" si="16"/>
        <v>2YEARS,1MONTH,0DAYS,</v>
      </c>
      <c r="I317" s="58">
        <v>44995</v>
      </c>
      <c r="J317" s="21" t="s">
        <v>809</v>
      </c>
      <c r="K317" s="22" t="s">
        <v>808</v>
      </c>
      <c r="L317" s="60">
        <v>32000</v>
      </c>
      <c r="M317" s="23">
        <f t="shared" si="15"/>
        <v>173.75565610859729</v>
      </c>
    </row>
    <row r="318" spans="1:13" ht="13.2" x14ac:dyDescent="0.3">
      <c r="A318" s="20">
        <v>313</v>
      </c>
      <c r="B318" s="29" t="s">
        <v>958</v>
      </c>
      <c r="C318" s="30" t="s">
        <v>1443</v>
      </c>
      <c r="D318" s="41" t="s">
        <v>359</v>
      </c>
      <c r="E318" s="40">
        <f t="shared" si="14"/>
        <v>9</v>
      </c>
      <c r="F318" s="36" t="s">
        <v>1780</v>
      </c>
      <c r="G318" s="54" t="s">
        <v>791</v>
      </c>
      <c r="H318" s="56" t="str">
        <f t="shared" ca="1" si="16"/>
        <v>5YEARS,11MONTH,26DAYS,</v>
      </c>
      <c r="I318" s="58">
        <v>43570</v>
      </c>
      <c r="J318" s="21" t="s">
        <v>809</v>
      </c>
      <c r="K318" s="22" t="s">
        <v>808</v>
      </c>
      <c r="L318" s="60">
        <v>32000</v>
      </c>
      <c r="M318" s="23">
        <f t="shared" si="15"/>
        <v>173.75565610859729</v>
      </c>
    </row>
    <row r="319" spans="1:13" ht="13.2" x14ac:dyDescent="0.3">
      <c r="A319" s="20">
        <v>314</v>
      </c>
      <c r="B319" s="29" t="s">
        <v>959</v>
      </c>
      <c r="C319" s="30" t="s">
        <v>1444</v>
      </c>
      <c r="D319" s="41" t="s">
        <v>359</v>
      </c>
      <c r="E319" s="40">
        <f t="shared" si="14"/>
        <v>9</v>
      </c>
      <c r="F319" s="36" t="s">
        <v>1780</v>
      </c>
      <c r="G319" s="54" t="s">
        <v>791</v>
      </c>
      <c r="H319" s="56" t="str">
        <f t="shared" ca="1" si="16"/>
        <v>5YEARS,9MONTH,21DAYS,</v>
      </c>
      <c r="I319" s="58">
        <v>43636</v>
      </c>
      <c r="J319" s="21" t="s">
        <v>809</v>
      </c>
      <c r="K319" s="22" t="s">
        <v>808</v>
      </c>
      <c r="L319" s="60">
        <v>32000</v>
      </c>
      <c r="M319" s="23">
        <f t="shared" si="15"/>
        <v>173.75565610859729</v>
      </c>
    </row>
    <row r="320" spans="1:13" ht="13.2" x14ac:dyDescent="0.3">
      <c r="A320" s="20">
        <v>315</v>
      </c>
      <c r="B320" s="29" t="s">
        <v>960</v>
      </c>
      <c r="C320" s="30" t="s">
        <v>1445</v>
      </c>
      <c r="D320" s="41" t="s">
        <v>359</v>
      </c>
      <c r="E320" s="40">
        <f t="shared" si="14"/>
        <v>9</v>
      </c>
      <c r="F320" s="36" t="s">
        <v>1780</v>
      </c>
      <c r="G320" s="54" t="s">
        <v>791</v>
      </c>
      <c r="H320" s="56" t="str">
        <f t="shared" ca="1" si="16"/>
        <v>4YEARS,8MONTH,0DAYS,</v>
      </c>
      <c r="I320" s="58">
        <v>44053</v>
      </c>
      <c r="J320" s="21" t="s">
        <v>809</v>
      </c>
      <c r="K320" s="22" t="s">
        <v>808</v>
      </c>
      <c r="L320" s="60">
        <v>32000</v>
      </c>
      <c r="M320" s="23">
        <f t="shared" si="15"/>
        <v>173.75565610859729</v>
      </c>
    </row>
    <row r="321" spans="1:13" ht="13.2" x14ac:dyDescent="0.3">
      <c r="A321" s="20">
        <v>316</v>
      </c>
      <c r="B321" s="29" t="s">
        <v>961</v>
      </c>
      <c r="C321" s="30" t="s">
        <v>1446</v>
      </c>
      <c r="D321" s="41" t="s">
        <v>359</v>
      </c>
      <c r="E321" s="40">
        <f t="shared" si="14"/>
        <v>9</v>
      </c>
      <c r="F321" s="36" t="s">
        <v>1780</v>
      </c>
      <c r="G321" s="54" t="s">
        <v>791</v>
      </c>
      <c r="H321" s="56" t="str">
        <f t="shared" ca="1" si="16"/>
        <v>4YEARS,5MONTH,26DAYS,</v>
      </c>
      <c r="I321" s="58">
        <v>44119</v>
      </c>
      <c r="J321" s="21" t="s">
        <v>809</v>
      </c>
      <c r="K321" s="22" t="s">
        <v>808</v>
      </c>
      <c r="L321" s="60">
        <v>32000</v>
      </c>
      <c r="M321" s="23">
        <f t="shared" ref="M321:M351" si="17">(L321*12)/52/42.5</f>
        <v>173.75565610859729</v>
      </c>
    </row>
    <row r="322" spans="1:13" ht="13.2" x14ac:dyDescent="0.3">
      <c r="A322" s="20">
        <v>317</v>
      </c>
      <c r="B322" s="29" t="s">
        <v>962</v>
      </c>
      <c r="C322" s="30" t="s">
        <v>1447</v>
      </c>
      <c r="D322" s="41" t="s">
        <v>359</v>
      </c>
      <c r="E322" s="40">
        <f t="shared" si="14"/>
        <v>9</v>
      </c>
      <c r="F322" s="36" t="s">
        <v>1780</v>
      </c>
      <c r="G322" s="54" t="s">
        <v>791</v>
      </c>
      <c r="H322" s="56" t="str">
        <f t="shared" ca="1" si="16"/>
        <v>2YEARS,10MONTH,9DAYS,</v>
      </c>
      <c r="I322" s="58">
        <v>44713</v>
      </c>
      <c r="J322" s="21" t="s">
        <v>809</v>
      </c>
      <c r="K322" s="22" t="s">
        <v>808</v>
      </c>
      <c r="L322" s="60">
        <v>32000</v>
      </c>
      <c r="M322" s="23">
        <f t="shared" si="17"/>
        <v>173.75565610859729</v>
      </c>
    </row>
    <row r="323" spans="1:13" ht="13.2" x14ac:dyDescent="0.3">
      <c r="A323" s="20">
        <v>318</v>
      </c>
      <c r="B323" s="29" t="s">
        <v>963</v>
      </c>
      <c r="C323" s="30" t="s">
        <v>1448</v>
      </c>
      <c r="D323" s="41" t="s">
        <v>359</v>
      </c>
      <c r="E323" s="40">
        <f t="shared" si="14"/>
        <v>9</v>
      </c>
      <c r="F323" s="36" t="s">
        <v>1780</v>
      </c>
      <c r="G323" s="54" t="s">
        <v>791</v>
      </c>
      <c r="H323" s="56" t="str">
        <f t="shared" ca="1" si="16"/>
        <v>2YEARS,9MONTH,25DAYS,</v>
      </c>
      <c r="I323" s="58">
        <v>44728</v>
      </c>
      <c r="J323" s="21" t="s">
        <v>809</v>
      </c>
      <c r="K323" s="22" t="s">
        <v>808</v>
      </c>
      <c r="L323" s="60">
        <v>32000</v>
      </c>
      <c r="M323" s="23">
        <f t="shared" si="17"/>
        <v>173.75565610859729</v>
      </c>
    </row>
    <row r="324" spans="1:13" ht="13.2" x14ac:dyDescent="0.3">
      <c r="A324" s="20">
        <v>319</v>
      </c>
      <c r="B324" s="29" t="s">
        <v>964</v>
      </c>
      <c r="C324" s="30" t="s">
        <v>1449</v>
      </c>
      <c r="D324" s="41" t="s">
        <v>359</v>
      </c>
      <c r="E324" s="40">
        <f t="shared" si="14"/>
        <v>9</v>
      </c>
      <c r="F324" s="36" t="s">
        <v>1780</v>
      </c>
      <c r="G324" s="54" t="s">
        <v>791</v>
      </c>
      <c r="H324" s="56" t="str">
        <f t="shared" ca="1" si="16"/>
        <v>2YEARS,8MONTH,6DAYS,</v>
      </c>
      <c r="I324" s="58">
        <v>44777</v>
      </c>
      <c r="J324" s="21" t="s">
        <v>809</v>
      </c>
      <c r="K324" s="22" t="s">
        <v>808</v>
      </c>
      <c r="L324" s="60">
        <v>32000</v>
      </c>
      <c r="M324" s="23">
        <f t="shared" si="17"/>
        <v>173.75565610859729</v>
      </c>
    </row>
    <row r="325" spans="1:13" ht="13.2" x14ac:dyDescent="0.3">
      <c r="A325" s="20">
        <v>320</v>
      </c>
      <c r="B325" s="29" t="s">
        <v>965</v>
      </c>
      <c r="C325" s="30" t="s">
        <v>1450</v>
      </c>
      <c r="D325" s="41" t="s">
        <v>359</v>
      </c>
      <c r="E325" s="40">
        <f t="shared" si="14"/>
        <v>9</v>
      </c>
      <c r="F325" s="36" t="s">
        <v>1780</v>
      </c>
      <c r="G325" s="54" t="s">
        <v>791</v>
      </c>
      <c r="H325" s="56" t="str">
        <f t="shared" ca="1" si="16"/>
        <v>2YEARS,8MONTH,5DAYS,</v>
      </c>
      <c r="I325" s="58">
        <v>44778</v>
      </c>
      <c r="J325" s="21" t="s">
        <v>809</v>
      </c>
      <c r="K325" s="22" t="s">
        <v>808</v>
      </c>
      <c r="L325" s="60">
        <v>32000</v>
      </c>
      <c r="M325" s="23">
        <f t="shared" si="17"/>
        <v>173.75565610859729</v>
      </c>
    </row>
    <row r="326" spans="1:13" ht="13.2" x14ac:dyDescent="0.3">
      <c r="A326" s="20">
        <v>321</v>
      </c>
      <c r="B326" s="29" t="s">
        <v>966</v>
      </c>
      <c r="C326" s="30" t="s">
        <v>1451</v>
      </c>
      <c r="D326" s="41" t="s">
        <v>359</v>
      </c>
      <c r="E326" s="40">
        <f t="shared" si="14"/>
        <v>9</v>
      </c>
      <c r="F326" s="36" t="s">
        <v>1780</v>
      </c>
      <c r="G326" s="54" t="s">
        <v>791</v>
      </c>
      <c r="H326" s="56" t="str">
        <f t="shared" ca="1" si="16"/>
        <v>2YEARS,6MONTH,6DAYS,</v>
      </c>
      <c r="I326" s="58">
        <v>44838</v>
      </c>
      <c r="J326" s="21" t="s">
        <v>809</v>
      </c>
      <c r="K326" s="22" t="s">
        <v>808</v>
      </c>
      <c r="L326" s="60">
        <v>32000</v>
      </c>
      <c r="M326" s="23">
        <f t="shared" si="17"/>
        <v>173.75565610859729</v>
      </c>
    </row>
    <row r="327" spans="1:13" ht="13.2" x14ac:dyDescent="0.3">
      <c r="A327" s="20">
        <v>322</v>
      </c>
      <c r="B327" s="29" t="s">
        <v>967</v>
      </c>
      <c r="C327" s="30" t="s">
        <v>1452</v>
      </c>
      <c r="D327" s="41" t="s">
        <v>359</v>
      </c>
      <c r="E327" s="40">
        <f t="shared" ref="E327:E390" si="18">VLOOKUP(L327,$P$6:$Q$13,2,TRUE)</f>
        <v>9</v>
      </c>
      <c r="F327" s="36" t="s">
        <v>1780</v>
      </c>
      <c r="G327" s="54" t="s">
        <v>791</v>
      </c>
      <c r="H327" s="56" t="str">
        <f t="shared" ca="1" si="16"/>
        <v>0YEARS,10MONTH,9DAYS,</v>
      </c>
      <c r="I327" s="58">
        <v>45444</v>
      </c>
      <c r="J327" s="21" t="s">
        <v>809</v>
      </c>
      <c r="K327" s="22" t="s">
        <v>808</v>
      </c>
      <c r="L327" s="60">
        <v>32000</v>
      </c>
      <c r="M327" s="23">
        <f t="shared" si="17"/>
        <v>173.75565610859729</v>
      </c>
    </row>
    <row r="328" spans="1:13" ht="13.2" x14ac:dyDescent="0.3">
      <c r="A328" s="20">
        <v>323</v>
      </c>
      <c r="B328" s="29" t="s">
        <v>968</v>
      </c>
      <c r="C328" s="30" t="s">
        <v>1453</v>
      </c>
      <c r="D328" s="41" t="s">
        <v>359</v>
      </c>
      <c r="E328" s="40">
        <f t="shared" si="18"/>
        <v>9</v>
      </c>
      <c r="F328" s="36" t="s">
        <v>1780</v>
      </c>
      <c r="G328" s="54" t="s">
        <v>791</v>
      </c>
      <c r="H328" s="56" t="str">
        <f t="shared" ca="1" si="16"/>
        <v>1YEARS,7MONTH,19DAYS,</v>
      </c>
      <c r="I328" s="58">
        <v>45160</v>
      </c>
      <c r="J328" s="21" t="s">
        <v>809</v>
      </c>
      <c r="K328" s="22" t="s">
        <v>808</v>
      </c>
      <c r="L328" s="60">
        <v>32000</v>
      </c>
      <c r="M328" s="23">
        <f t="shared" si="17"/>
        <v>173.75565610859729</v>
      </c>
    </row>
    <row r="329" spans="1:13" ht="13.2" x14ac:dyDescent="0.3">
      <c r="A329" s="20">
        <v>324</v>
      </c>
      <c r="B329" s="29" t="s">
        <v>969</v>
      </c>
      <c r="C329" s="30" t="s">
        <v>1454</v>
      </c>
      <c r="D329" s="41" t="s">
        <v>359</v>
      </c>
      <c r="E329" s="40">
        <f t="shared" si="18"/>
        <v>9</v>
      </c>
      <c r="F329" s="36" t="s">
        <v>1780</v>
      </c>
      <c r="G329" s="54" t="s">
        <v>791</v>
      </c>
      <c r="H329" s="56" t="str">
        <f t="shared" ca="1" si="16"/>
        <v>1YEARS,11MONTH,24DAYS,</v>
      </c>
      <c r="I329" s="58">
        <v>45033</v>
      </c>
      <c r="J329" s="21" t="s">
        <v>809</v>
      </c>
      <c r="K329" s="22" t="s">
        <v>808</v>
      </c>
      <c r="L329" s="60">
        <v>32000</v>
      </c>
      <c r="M329" s="23">
        <f t="shared" si="17"/>
        <v>173.75565610859729</v>
      </c>
    </row>
    <row r="330" spans="1:13" ht="13.2" x14ac:dyDescent="0.3">
      <c r="A330" s="20">
        <v>325</v>
      </c>
      <c r="B330" s="29" t="s">
        <v>970</v>
      </c>
      <c r="C330" s="30" t="s">
        <v>1455</v>
      </c>
      <c r="D330" s="41" t="s">
        <v>359</v>
      </c>
      <c r="E330" s="40">
        <f t="shared" si="18"/>
        <v>9</v>
      </c>
      <c r="F330" s="36" t="s">
        <v>1780</v>
      </c>
      <c r="G330" s="54" t="s">
        <v>791</v>
      </c>
      <c r="H330" s="56" t="str">
        <f t="shared" ca="1" si="16"/>
        <v>1YEARS,11MONTH,23DAYS,</v>
      </c>
      <c r="I330" s="58">
        <v>45034</v>
      </c>
      <c r="J330" s="21" t="s">
        <v>809</v>
      </c>
      <c r="K330" s="22" t="s">
        <v>808</v>
      </c>
      <c r="L330" s="60">
        <v>32000</v>
      </c>
      <c r="M330" s="23">
        <f t="shared" si="17"/>
        <v>173.75565610859729</v>
      </c>
    </row>
    <row r="331" spans="1:13" ht="13.2" x14ac:dyDescent="0.3">
      <c r="A331" s="20">
        <v>326</v>
      </c>
      <c r="B331" s="29" t="s">
        <v>971</v>
      </c>
      <c r="C331" s="30" t="s">
        <v>1456</v>
      </c>
      <c r="D331" s="41" t="s">
        <v>359</v>
      </c>
      <c r="E331" s="40">
        <f t="shared" si="18"/>
        <v>9</v>
      </c>
      <c r="F331" s="36" t="s">
        <v>1780</v>
      </c>
      <c r="G331" s="54" t="s">
        <v>791</v>
      </c>
      <c r="H331" s="56" t="str">
        <f t="shared" ca="1" si="16"/>
        <v>1YEARS,6MONTH,21DAYS,</v>
      </c>
      <c r="I331" s="58">
        <v>45189</v>
      </c>
      <c r="J331" s="21" t="s">
        <v>809</v>
      </c>
      <c r="K331" s="22" t="s">
        <v>808</v>
      </c>
      <c r="L331" s="60">
        <v>32000</v>
      </c>
      <c r="M331" s="23">
        <f t="shared" si="17"/>
        <v>173.75565610859729</v>
      </c>
    </row>
    <row r="332" spans="1:13" ht="13.2" x14ac:dyDescent="0.3">
      <c r="A332" s="20">
        <v>327</v>
      </c>
      <c r="B332" s="29" t="s">
        <v>972</v>
      </c>
      <c r="C332" s="30" t="s">
        <v>1457</v>
      </c>
      <c r="D332" s="41" t="s">
        <v>359</v>
      </c>
      <c r="E332" s="40">
        <f t="shared" si="18"/>
        <v>9</v>
      </c>
      <c r="F332" s="36" t="s">
        <v>1780</v>
      </c>
      <c r="G332" s="54" t="s">
        <v>791</v>
      </c>
      <c r="H332" s="56" t="str">
        <f t="shared" ca="1" si="16"/>
        <v>1YEARS,6MONTH,7DAYS,</v>
      </c>
      <c r="I332" s="58">
        <v>45202</v>
      </c>
      <c r="J332" s="21" t="s">
        <v>809</v>
      </c>
      <c r="K332" s="22" t="s">
        <v>808</v>
      </c>
      <c r="L332" s="60">
        <v>32000</v>
      </c>
      <c r="M332" s="23">
        <f t="shared" si="17"/>
        <v>173.75565610859729</v>
      </c>
    </row>
    <row r="333" spans="1:13" ht="13.2" x14ac:dyDescent="0.3">
      <c r="A333" s="20">
        <v>328</v>
      </c>
      <c r="B333" s="29" t="s">
        <v>973</v>
      </c>
      <c r="C333" s="30" t="s">
        <v>1458</v>
      </c>
      <c r="D333" s="41" t="s">
        <v>359</v>
      </c>
      <c r="E333" s="40">
        <f t="shared" si="18"/>
        <v>9</v>
      </c>
      <c r="F333" s="36" t="s">
        <v>1780</v>
      </c>
      <c r="G333" s="54" t="s">
        <v>791</v>
      </c>
      <c r="H333" s="56" t="str">
        <f t="shared" ca="1" si="16"/>
        <v>0YEARS,8MONTH,9DAYS,</v>
      </c>
      <c r="I333" s="58">
        <v>45505</v>
      </c>
      <c r="J333" s="21" t="s">
        <v>809</v>
      </c>
      <c r="K333" s="22" t="s">
        <v>808</v>
      </c>
      <c r="L333" s="60">
        <v>32000</v>
      </c>
      <c r="M333" s="23">
        <f t="shared" si="17"/>
        <v>173.75565610859729</v>
      </c>
    </row>
    <row r="334" spans="1:13" ht="13.2" x14ac:dyDescent="0.3">
      <c r="A334" s="20">
        <v>329</v>
      </c>
      <c r="B334" s="29" t="s">
        <v>974</v>
      </c>
      <c r="C334" s="30" t="s">
        <v>1459</v>
      </c>
      <c r="D334" s="41" t="s">
        <v>359</v>
      </c>
      <c r="E334" s="40">
        <f t="shared" si="18"/>
        <v>9</v>
      </c>
      <c r="F334" s="36" t="s">
        <v>1780</v>
      </c>
      <c r="G334" s="54" t="s">
        <v>791</v>
      </c>
      <c r="H334" s="56" t="str">
        <f t="shared" ca="1" si="16"/>
        <v>1YEARS,1MONTH,28DAYS,</v>
      </c>
      <c r="I334" s="58">
        <v>45335</v>
      </c>
      <c r="J334" s="21" t="s">
        <v>809</v>
      </c>
      <c r="K334" s="22" t="s">
        <v>808</v>
      </c>
      <c r="L334" s="60">
        <v>32000</v>
      </c>
      <c r="M334" s="23">
        <f t="shared" si="17"/>
        <v>173.75565610859729</v>
      </c>
    </row>
    <row r="335" spans="1:13" ht="13.2" x14ac:dyDescent="0.3">
      <c r="A335" s="20">
        <v>330</v>
      </c>
      <c r="B335" s="29" t="s">
        <v>975</v>
      </c>
      <c r="C335" s="30" t="s">
        <v>1460</v>
      </c>
      <c r="D335" s="41" t="s">
        <v>359</v>
      </c>
      <c r="E335" s="40">
        <f t="shared" si="18"/>
        <v>9</v>
      </c>
      <c r="F335" s="36" t="s">
        <v>1780</v>
      </c>
      <c r="G335" s="54" t="s">
        <v>791</v>
      </c>
      <c r="H335" s="56" t="str">
        <f t="shared" ca="1" si="16"/>
        <v>0YEARS,10MONTH,27DAYS,</v>
      </c>
      <c r="I335" s="58">
        <v>45426</v>
      </c>
      <c r="J335" s="21" t="s">
        <v>809</v>
      </c>
      <c r="K335" s="22" t="s">
        <v>808</v>
      </c>
      <c r="L335" s="60">
        <v>32000</v>
      </c>
      <c r="M335" s="23">
        <f t="shared" si="17"/>
        <v>173.75565610859729</v>
      </c>
    </row>
    <row r="336" spans="1:13" ht="13.2" x14ac:dyDescent="0.3">
      <c r="A336" s="20">
        <v>331</v>
      </c>
      <c r="B336" s="29" t="s">
        <v>976</v>
      </c>
      <c r="C336" s="30" t="s">
        <v>1461</v>
      </c>
      <c r="D336" s="41" t="s">
        <v>359</v>
      </c>
      <c r="E336" s="40">
        <f t="shared" si="18"/>
        <v>9</v>
      </c>
      <c r="F336" s="36" t="s">
        <v>1768</v>
      </c>
      <c r="G336" s="54" t="s">
        <v>1802</v>
      </c>
      <c r="H336" s="56" t="str">
        <f t="shared" ca="1" si="16"/>
        <v>0YEARS,11MONTH,8DAYS,</v>
      </c>
      <c r="I336" s="58">
        <v>45414</v>
      </c>
      <c r="J336" s="21" t="s">
        <v>809</v>
      </c>
      <c r="K336" s="22" t="s">
        <v>808</v>
      </c>
      <c r="L336" s="60">
        <v>33280</v>
      </c>
      <c r="M336" s="23">
        <f t="shared" si="17"/>
        <v>180.70588235294119</v>
      </c>
    </row>
    <row r="337" spans="1:13" ht="13.2" x14ac:dyDescent="0.3">
      <c r="A337" s="20">
        <v>332</v>
      </c>
      <c r="B337" s="29" t="s">
        <v>977</v>
      </c>
      <c r="C337" s="30" t="s">
        <v>1462</v>
      </c>
      <c r="D337" s="41" t="s">
        <v>359</v>
      </c>
      <c r="E337" s="40">
        <f t="shared" si="18"/>
        <v>9</v>
      </c>
      <c r="F337" s="36" t="s">
        <v>765</v>
      </c>
      <c r="G337" s="54" t="s">
        <v>1802</v>
      </c>
      <c r="H337" s="56" t="str">
        <f t="shared" ca="1" si="16"/>
        <v>1YEARS,3MONTH,22DAYS,</v>
      </c>
      <c r="I337" s="58">
        <v>45279</v>
      </c>
      <c r="J337" s="21" t="s">
        <v>809</v>
      </c>
      <c r="K337" s="22" t="s">
        <v>808</v>
      </c>
      <c r="L337" s="60">
        <v>32000</v>
      </c>
      <c r="M337" s="23">
        <f t="shared" si="17"/>
        <v>173.75565610859729</v>
      </c>
    </row>
    <row r="338" spans="1:13" ht="13.2" x14ac:dyDescent="0.3">
      <c r="A338" s="20">
        <v>333</v>
      </c>
      <c r="B338" s="29" t="s">
        <v>978</v>
      </c>
      <c r="C338" s="30" t="s">
        <v>1463</v>
      </c>
      <c r="D338" s="41" t="s">
        <v>359</v>
      </c>
      <c r="E338" s="40">
        <f t="shared" si="18"/>
        <v>9</v>
      </c>
      <c r="F338" s="36" t="s">
        <v>765</v>
      </c>
      <c r="G338" s="54" t="s">
        <v>793</v>
      </c>
      <c r="H338" s="56" t="str">
        <f t="shared" ca="1" si="16"/>
        <v>2YEARS,10MONTH,2DAYS,</v>
      </c>
      <c r="I338" s="58">
        <v>44720</v>
      </c>
      <c r="J338" s="21" t="s">
        <v>809</v>
      </c>
      <c r="K338" s="22" t="s">
        <v>808</v>
      </c>
      <c r="L338" s="60">
        <v>32000</v>
      </c>
      <c r="M338" s="23">
        <f t="shared" si="17"/>
        <v>173.75565610859729</v>
      </c>
    </row>
    <row r="339" spans="1:13" ht="13.2" x14ac:dyDescent="0.3">
      <c r="A339" s="20">
        <v>334</v>
      </c>
      <c r="B339" s="29" t="s">
        <v>979</v>
      </c>
      <c r="C339" s="30" t="s">
        <v>1464</v>
      </c>
      <c r="D339" s="41" t="s">
        <v>359</v>
      </c>
      <c r="E339" s="40">
        <f t="shared" si="18"/>
        <v>9</v>
      </c>
      <c r="F339" s="36" t="s">
        <v>765</v>
      </c>
      <c r="G339" s="54" t="s">
        <v>793</v>
      </c>
      <c r="H339" s="56" t="str">
        <f t="shared" ca="1" si="16"/>
        <v>0YEARS,8MONTH,1DAYS,</v>
      </c>
      <c r="I339" s="58">
        <v>45513</v>
      </c>
      <c r="J339" s="21" t="s">
        <v>809</v>
      </c>
      <c r="K339" s="22" t="s">
        <v>808</v>
      </c>
      <c r="L339" s="60">
        <v>32000</v>
      </c>
      <c r="M339" s="23">
        <f t="shared" si="17"/>
        <v>173.75565610859729</v>
      </c>
    </row>
    <row r="340" spans="1:13" ht="13.2" x14ac:dyDescent="0.3">
      <c r="A340" s="20">
        <v>335</v>
      </c>
      <c r="B340" s="29" t="s">
        <v>980</v>
      </c>
      <c r="C340" s="30" t="s">
        <v>1465</v>
      </c>
      <c r="D340" s="41" t="s">
        <v>359</v>
      </c>
      <c r="E340" s="40">
        <f t="shared" si="18"/>
        <v>9</v>
      </c>
      <c r="F340" s="36" t="s">
        <v>738</v>
      </c>
      <c r="G340" s="54" t="s">
        <v>794</v>
      </c>
      <c r="H340" s="56" t="str">
        <f t="shared" ca="1" si="16"/>
        <v>11YEARS,3MONTH,7DAYS,</v>
      </c>
      <c r="I340" s="58">
        <v>41642</v>
      </c>
      <c r="J340" s="21" t="s">
        <v>809</v>
      </c>
      <c r="K340" s="22" t="s">
        <v>808</v>
      </c>
      <c r="L340" s="60">
        <v>33280</v>
      </c>
      <c r="M340" s="23">
        <f t="shared" si="17"/>
        <v>180.70588235294119</v>
      </c>
    </row>
    <row r="341" spans="1:13" ht="13.2" x14ac:dyDescent="0.3">
      <c r="A341" s="20">
        <v>336</v>
      </c>
      <c r="B341" s="29" t="s">
        <v>981</v>
      </c>
      <c r="C341" s="30" t="s">
        <v>1466</v>
      </c>
      <c r="D341" s="41" t="s">
        <v>359</v>
      </c>
      <c r="E341" s="40">
        <f t="shared" si="18"/>
        <v>9</v>
      </c>
      <c r="F341" s="36" t="s">
        <v>765</v>
      </c>
      <c r="G341" s="54" t="s">
        <v>794</v>
      </c>
      <c r="H341" s="56" t="str">
        <f t="shared" ca="1" si="16"/>
        <v>16YEARS,3MONTH,21DAYS,</v>
      </c>
      <c r="I341" s="58">
        <v>39802</v>
      </c>
      <c r="J341" s="21" t="s">
        <v>809</v>
      </c>
      <c r="K341" s="22" t="s">
        <v>808</v>
      </c>
      <c r="L341" s="60">
        <v>32000</v>
      </c>
      <c r="M341" s="23">
        <f t="shared" si="17"/>
        <v>173.75565610859729</v>
      </c>
    </row>
    <row r="342" spans="1:13" ht="13.2" x14ac:dyDescent="0.3">
      <c r="A342" s="20">
        <v>337</v>
      </c>
      <c r="B342" s="29" t="s">
        <v>982</v>
      </c>
      <c r="C342" s="30" t="s">
        <v>1413</v>
      </c>
      <c r="D342" s="41" t="s">
        <v>359</v>
      </c>
      <c r="E342" s="40">
        <f t="shared" si="18"/>
        <v>9</v>
      </c>
      <c r="F342" s="36" t="s">
        <v>738</v>
      </c>
      <c r="G342" s="54" t="s">
        <v>794</v>
      </c>
      <c r="H342" s="56" t="str">
        <f t="shared" ca="1" si="16"/>
        <v>4YEARS,5MONTH,15DAYS,</v>
      </c>
      <c r="I342" s="58">
        <v>44130</v>
      </c>
      <c r="J342" s="21" t="s">
        <v>809</v>
      </c>
      <c r="K342" s="22" t="s">
        <v>808</v>
      </c>
      <c r="L342" s="60">
        <v>33280</v>
      </c>
      <c r="M342" s="23">
        <f t="shared" si="17"/>
        <v>180.70588235294119</v>
      </c>
    </row>
    <row r="343" spans="1:13" ht="13.2" x14ac:dyDescent="0.3">
      <c r="A343" s="20">
        <v>338</v>
      </c>
      <c r="B343" s="29" t="s">
        <v>983</v>
      </c>
      <c r="C343" s="30" t="s">
        <v>1467</v>
      </c>
      <c r="D343" s="41" t="s">
        <v>359</v>
      </c>
      <c r="E343" s="40">
        <f t="shared" si="18"/>
        <v>9</v>
      </c>
      <c r="F343" s="36" t="s">
        <v>738</v>
      </c>
      <c r="G343" s="54" t="s">
        <v>794</v>
      </c>
      <c r="H343" s="56" t="str">
        <f t="shared" ca="1" si="16"/>
        <v>1YEARS,8MONTH,20DAYS,</v>
      </c>
      <c r="I343" s="58">
        <v>45128</v>
      </c>
      <c r="J343" s="21" t="s">
        <v>809</v>
      </c>
      <c r="K343" s="22" t="s">
        <v>808</v>
      </c>
      <c r="L343" s="60">
        <v>33280</v>
      </c>
      <c r="M343" s="23">
        <f t="shared" si="17"/>
        <v>180.70588235294119</v>
      </c>
    </row>
    <row r="344" spans="1:13" ht="13.2" x14ac:dyDescent="0.3">
      <c r="A344" s="20">
        <v>339</v>
      </c>
      <c r="B344" s="29" t="s">
        <v>984</v>
      </c>
      <c r="C344" s="30" t="s">
        <v>1468</v>
      </c>
      <c r="D344" s="41" t="s">
        <v>359</v>
      </c>
      <c r="E344" s="40">
        <f t="shared" si="18"/>
        <v>9</v>
      </c>
      <c r="F344" s="36" t="s">
        <v>1781</v>
      </c>
      <c r="G344" s="54" t="s">
        <v>794</v>
      </c>
      <c r="H344" s="56" t="str">
        <f t="shared" ca="1" si="16"/>
        <v>0YEARS,10MONTH,9DAYS,</v>
      </c>
      <c r="I344" s="58">
        <v>45444</v>
      </c>
      <c r="J344" s="21" t="s">
        <v>809</v>
      </c>
      <c r="K344" s="22" t="s">
        <v>808</v>
      </c>
      <c r="L344" s="60">
        <v>33280</v>
      </c>
      <c r="M344" s="23">
        <f t="shared" si="17"/>
        <v>180.70588235294119</v>
      </c>
    </row>
    <row r="345" spans="1:13" ht="13.2" x14ac:dyDescent="0.3">
      <c r="A345" s="20">
        <v>340</v>
      </c>
      <c r="B345" s="29" t="s">
        <v>985</v>
      </c>
      <c r="C345" s="30" t="s">
        <v>1469</v>
      </c>
      <c r="D345" s="41" t="s">
        <v>359</v>
      </c>
      <c r="E345" s="40">
        <f t="shared" si="18"/>
        <v>9</v>
      </c>
      <c r="F345" s="36" t="s">
        <v>724</v>
      </c>
      <c r="G345" s="54" t="s">
        <v>796</v>
      </c>
      <c r="H345" s="56" t="str">
        <f t="shared" ca="1" si="16"/>
        <v>4YEARS,0MONTH,9DAYS,</v>
      </c>
      <c r="I345" s="58">
        <v>44287</v>
      </c>
      <c r="J345" s="21" t="s">
        <v>809</v>
      </c>
      <c r="K345" s="22" t="s">
        <v>808</v>
      </c>
      <c r="L345" s="60">
        <v>33780</v>
      </c>
      <c r="M345" s="23">
        <f t="shared" si="17"/>
        <v>183.42081447963801</v>
      </c>
    </row>
    <row r="346" spans="1:13" ht="13.2" x14ac:dyDescent="0.3">
      <c r="A346" s="20">
        <v>341</v>
      </c>
      <c r="B346" s="29" t="s">
        <v>986</v>
      </c>
      <c r="C346" s="30" t="s">
        <v>1470</v>
      </c>
      <c r="D346" s="41" t="s">
        <v>359</v>
      </c>
      <c r="E346" s="40">
        <f t="shared" si="18"/>
        <v>9</v>
      </c>
      <c r="F346" s="36" t="s">
        <v>1782</v>
      </c>
      <c r="G346" s="54" t="s">
        <v>796</v>
      </c>
      <c r="H346" s="56" t="str">
        <f t="shared" ca="1" si="16"/>
        <v>16YEARS,3MONTH,29DAYS,</v>
      </c>
      <c r="I346" s="58">
        <v>39794</v>
      </c>
      <c r="J346" s="21" t="s">
        <v>809</v>
      </c>
      <c r="K346" s="22" t="s">
        <v>808</v>
      </c>
      <c r="L346" s="60">
        <v>33780</v>
      </c>
      <c r="M346" s="23">
        <f t="shared" si="17"/>
        <v>183.42081447963801</v>
      </c>
    </row>
    <row r="347" spans="1:13" ht="13.2" x14ac:dyDescent="0.3">
      <c r="A347" s="20">
        <v>342</v>
      </c>
      <c r="B347" s="29" t="s">
        <v>987</v>
      </c>
      <c r="C347" s="30" t="s">
        <v>1471</v>
      </c>
      <c r="D347" s="41" t="s">
        <v>359</v>
      </c>
      <c r="E347" s="40">
        <f t="shared" si="18"/>
        <v>9</v>
      </c>
      <c r="F347" s="36" t="s">
        <v>1783</v>
      </c>
      <c r="G347" s="54" t="s">
        <v>796</v>
      </c>
      <c r="H347" s="56" t="str">
        <f t="shared" ca="1" si="16"/>
        <v>12YEARS,11MONTH,1DAYS,</v>
      </c>
      <c r="I347" s="58">
        <v>41038</v>
      </c>
      <c r="J347" s="21" t="s">
        <v>809</v>
      </c>
      <c r="K347" s="22" t="s">
        <v>808</v>
      </c>
      <c r="L347" s="60">
        <v>33780</v>
      </c>
      <c r="M347" s="23">
        <f t="shared" si="17"/>
        <v>183.42081447963801</v>
      </c>
    </row>
    <row r="348" spans="1:13" ht="13.2" x14ac:dyDescent="0.3">
      <c r="A348" s="20">
        <v>343</v>
      </c>
      <c r="B348" s="29" t="s">
        <v>988</v>
      </c>
      <c r="C348" s="30" t="s">
        <v>1472</v>
      </c>
      <c r="D348" s="41" t="s">
        <v>359</v>
      </c>
      <c r="E348" s="40">
        <f t="shared" si="18"/>
        <v>9</v>
      </c>
      <c r="F348" s="36" t="s">
        <v>1783</v>
      </c>
      <c r="G348" s="54" t="s">
        <v>796</v>
      </c>
      <c r="H348" s="56" t="str">
        <f t="shared" ca="1" si="16"/>
        <v>12YEARS,10MONTH,8DAYS,</v>
      </c>
      <c r="I348" s="58">
        <v>41062</v>
      </c>
      <c r="J348" s="21" t="s">
        <v>809</v>
      </c>
      <c r="K348" s="22" t="s">
        <v>808</v>
      </c>
      <c r="L348" s="60">
        <v>33280</v>
      </c>
      <c r="M348" s="23">
        <f t="shared" si="17"/>
        <v>180.70588235294119</v>
      </c>
    </row>
    <row r="349" spans="1:13" ht="13.2" x14ac:dyDescent="0.3">
      <c r="A349" s="20">
        <v>344</v>
      </c>
      <c r="B349" s="29" t="s">
        <v>989</v>
      </c>
      <c r="C349" s="30" t="s">
        <v>1473</v>
      </c>
      <c r="D349" s="41" t="s">
        <v>359</v>
      </c>
      <c r="E349" s="40">
        <f t="shared" si="18"/>
        <v>9</v>
      </c>
      <c r="F349" s="36" t="s">
        <v>1783</v>
      </c>
      <c r="G349" s="54" t="s">
        <v>796</v>
      </c>
      <c r="H349" s="56" t="str">
        <f t="shared" ca="1" si="16"/>
        <v>12YEARS,9MONTH,4DAYS,</v>
      </c>
      <c r="I349" s="58">
        <v>41096</v>
      </c>
      <c r="J349" s="21" t="s">
        <v>809</v>
      </c>
      <c r="K349" s="22" t="s">
        <v>808</v>
      </c>
      <c r="L349" s="60">
        <v>33280</v>
      </c>
      <c r="M349" s="23">
        <f t="shared" si="17"/>
        <v>180.70588235294119</v>
      </c>
    </row>
    <row r="350" spans="1:13" ht="13.2" x14ac:dyDescent="0.3">
      <c r="A350" s="20">
        <v>345</v>
      </c>
      <c r="B350" s="29" t="s">
        <v>990</v>
      </c>
      <c r="C350" s="30" t="s">
        <v>1474</v>
      </c>
      <c r="D350" s="41" t="s">
        <v>359</v>
      </c>
      <c r="E350" s="40">
        <f t="shared" si="18"/>
        <v>9</v>
      </c>
      <c r="F350" s="36" t="s">
        <v>1784</v>
      </c>
      <c r="G350" s="54" t="s">
        <v>796</v>
      </c>
      <c r="H350" s="56" t="str">
        <f t="shared" ca="1" si="16"/>
        <v>4YEARS,9MONTH,8DAYS,</v>
      </c>
      <c r="I350" s="58">
        <v>44014</v>
      </c>
      <c r="J350" s="21" t="s">
        <v>809</v>
      </c>
      <c r="K350" s="22" t="s">
        <v>808</v>
      </c>
      <c r="L350" s="60">
        <v>33280</v>
      </c>
      <c r="M350" s="23">
        <f t="shared" si="17"/>
        <v>180.70588235294119</v>
      </c>
    </row>
    <row r="351" spans="1:13" ht="13.2" x14ac:dyDescent="0.3">
      <c r="A351" s="20">
        <v>346</v>
      </c>
      <c r="B351" s="29" t="s">
        <v>991</v>
      </c>
      <c r="C351" s="30" t="s">
        <v>1475</v>
      </c>
      <c r="D351" s="41" t="s">
        <v>359</v>
      </c>
      <c r="E351" s="40">
        <f t="shared" si="18"/>
        <v>9</v>
      </c>
      <c r="F351" s="36" t="s">
        <v>1783</v>
      </c>
      <c r="G351" s="54" t="s">
        <v>796</v>
      </c>
      <c r="H351" s="56" t="str">
        <f t="shared" ca="1" si="16"/>
        <v>10YEARS,11MONTH,7DAYS,</v>
      </c>
      <c r="I351" s="58">
        <v>41762</v>
      </c>
      <c r="J351" s="21" t="s">
        <v>809</v>
      </c>
      <c r="K351" s="22" t="s">
        <v>808</v>
      </c>
      <c r="L351" s="60">
        <v>33280</v>
      </c>
      <c r="M351" s="23">
        <f t="shared" si="17"/>
        <v>180.70588235294119</v>
      </c>
    </row>
    <row r="352" spans="1:13" ht="13.2" x14ac:dyDescent="0.3">
      <c r="A352" s="20">
        <v>347</v>
      </c>
      <c r="B352" s="29" t="s">
        <v>992</v>
      </c>
      <c r="C352" s="30" t="s">
        <v>1476</v>
      </c>
      <c r="D352" s="41" t="s">
        <v>359</v>
      </c>
      <c r="E352" s="40">
        <f t="shared" si="18"/>
        <v>9</v>
      </c>
      <c r="F352" s="36" t="s">
        <v>1784</v>
      </c>
      <c r="G352" s="54" t="s">
        <v>796</v>
      </c>
      <c r="H352" s="56" t="str">
        <f t="shared" ca="1" si="16"/>
        <v>4YEARS,2MONTH,9DAYS,</v>
      </c>
      <c r="I352" s="58">
        <v>44228</v>
      </c>
      <c r="J352" s="21" t="s">
        <v>809</v>
      </c>
      <c r="K352" s="22" t="s">
        <v>808</v>
      </c>
      <c r="L352" s="60">
        <v>33280</v>
      </c>
      <c r="M352" s="23">
        <f t="shared" ref="M352:M414" si="19">(L352*12)/52/42.5</f>
        <v>180.70588235294119</v>
      </c>
    </row>
    <row r="353" spans="1:13" ht="13.2" x14ac:dyDescent="0.3">
      <c r="A353" s="20">
        <v>348</v>
      </c>
      <c r="B353" s="29" t="s">
        <v>993</v>
      </c>
      <c r="C353" s="30" t="s">
        <v>1477</v>
      </c>
      <c r="D353" s="41" t="s">
        <v>359</v>
      </c>
      <c r="E353" s="40">
        <f t="shared" si="18"/>
        <v>9</v>
      </c>
      <c r="F353" s="36" t="s">
        <v>1784</v>
      </c>
      <c r="G353" s="54" t="s">
        <v>796</v>
      </c>
      <c r="H353" s="56" t="str">
        <f t="shared" ca="1" si="16"/>
        <v>7YEARS,7MONTH,26DAYS,</v>
      </c>
      <c r="I353" s="58">
        <v>42962</v>
      </c>
      <c r="J353" s="21" t="s">
        <v>809</v>
      </c>
      <c r="K353" s="22" t="s">
        <v>808</v>
      </c>
      <c r="L353" s="60">
        <v>33780</v>
      </c>
      <c r="M353" s="23">
        <f t="shared" si="19"/>
        <v>183.42081447963801</v>
      </c>
    </row>
    <row r="354" spans="1:13" ht="13.2" x14ac:dyDescent="0.3">
      <c r="A354" s="20">
        <v>349</v>
      </c>
      <c r="B354" s="29" t="s">
        <v>994</v>
      </c>
      <c r="C354" s="30" t="s">
        <v>1478</v>
      </c>
      <c r="D354" s="41" t="s">
        <v>359</v>
      </c>
      <c r="E354" s="40">
        <f t="shared" si="18"/>
        <v>9</v>
      </c>
      <c r="F354" s="36" t="s">
        <v>1784</v>
      </c>
      <c r="G354" s="54" t="s">
        <v>796</v>
      </c>
      <c r="H354" s="56" t="str">
        <f t="shared" ca="1" si="16"/>
        <v>7YEARS,7MONTH,4DAYS,</v>
      </c>
      <c r="I354" s="58">
        <v>42984</v>
      </c>
      <c r="J354" s="21" t="s">
        <v>809</v>
      </c>
      <c r="K354" s="22" t="s">
        <v>808</v>
      </c>
      <c r="L354" s="60">
        <v>33280</v>
      </c>
      <c r="M354" s="23">
        <f t="shared" si="19"/>
        <v>180.70588235294119</v>
      </c>
    </row>
    <row r="355" spans="1:13" ht="13.2" x14ac:dyDescent="0.3">
      <c r="A355" s="20">
        <v>350</v>
      </c>
      <c r="B355" s="29" t="s">
        <v>995</v>
      </c>
      <c r="C355" s="30" t="s">
        <v>1479</v>
      </c>
      <c r="D355" s="41" t="s">
        <v>359</v>
      </c>
      <c r="E355" s="40">
        <f t="shared" si="18"/>
        <v>9</v>
      </c>
      <c r="F355" s="36" t="s">
        <v>1784</v>
      </c>
      <c r="G355" s="54" t="s">
        <v>796</v>
      </c>
      <c r="H355" s="56" t="str">
        <f t="shared" ca="1" si="16"/>
        <v>6YEARS,10MONTH,9DAYS,</v>
      </c>
      <c r="I355" s="58">
        <v>43252</v>
      </c>
      <c r="J355" s="21" t="s">
        <v>809</v>
      </c>
      <c r="K355" s="22" t="s">
        <v>808</v>
      </c>
      <c r="L355" s="60">
        <v>33280</v>
      </c>
      <c r="M355" s="23">
        <f t="shared" si="19"/>
        <v>180.70588235294119</v>
      </c>
    </row>
    <row r="356" spans="1:13" ht="13.2" x14ac:dyDescent="0.3">
      <c r="A356" s="20">
        <v>351</v>
      </c>
      <c r="B356" s="29" t="s">
        <v>996</v>
      </c>
      <c r="C356" s="30" t="s">
        <v>1480</v>
      </c>
      <c r="D356" s="41" t="s">
        <v>359</v>
      </c>
      <c r="E356" s="40">
        <f t="shared" si="18"/>
        <v>9</v>
      </c>
      <c r="F356" s="36" t="s">
        <v>1784</v>
      </c>
      <c r="G356" s="54" t="s">
        <v>796</v>
      </c>
      <c r="H356" s="56" t="str">
        <f t="shared" ref="H356:H417" ca="1" si="20">DATEDIF(I356,TODAY(),"Y")&amp;"YEARS,"&amp;DATEDIF(I356,TODAY(),"YM")&amp;"MONTH,"&amp;DATEDIF(I356,TODAY(),"MD")&amp;"DAYS,"</f>
        <v>6YEARS,10MONTH,6DAYS,</v>
      </c>
      <c r="I356" s="58">
        <v>43255</v>
      </c>
      <c r="J356" s="21" t="s">
        <v>809</v>
      </c>
      <c r="K356" s="22" t="s">
        <v>808</v>
      </c>
      <c r="L356" s="60">
        <v>33280</v>
      </c>
      <c r="M356" s="23">
        <f t="shared" si="19"/>
        <v>180.70588235294119</v>
      </c>
    </row>
    <row r="357" spans="1:13" ht="13.2" x14ac:dyDescent="0.3">
      <c r="A357" s="20">
        <v>352</v>
      </c>
      <c r="B357" s="29" t="s">
        <v>997</v>
      </c>
      <c r="C357" s="30" t="s">
        <v>1481</v>
      </c>
      <c r="D357" s="41" t="s">
        <v>359</v>
      </c>
      <c r="E357" s="40">
        <f t="shared" si="18"/>
        <v>9</v>
      </c>
      <c r="F357" s="36" t="s">
        <v>1784</v>
      </c>
      <c r="G357" s="54" t="s">
        <v>796</v>
      </c>
      <c r="H357" s="56" t="str">
        <f t="shared" ca="1" si="20"/>
        <v>6YEARS,10MONTH,5DAYS,</v>
      </c>
      <c r="I357" s="58">
        <v>43256</v>
      </c>
      <c r="J357" s="21" t="s">
        <v>809</v>
      </c>
      <c r="K357" s="22" t="s">
        <v>808</v>
      </c>
      <c r="L357" s="60">
        <v>33280</v>
      </c>
      <c r="M357" s="23">
        <f t="shared" si="19"/>
        <v>180.70588235294119</v>
      </c>
    </row>
    <row r="358" spans="1:13" ht="13.2" x14ac:dyDescent="0.3">
      <c r="A358" s="20">
        <v>353</v>
      </c>
      <c r="B358" s="52" t="s">
        <v>998</v>
      </c>
      <c r="C358" s="49" t="s">
        <v>1482</v>
      </c>
      <c r="D358" s="42" t="s">
        <v>359</v>
      </c>
      <c r="E358" s="40">
        <f t="shared" si="18"/>
        <v>9</v>
      </c>
      <c r="F358" s="37" t="s">
        <v>1784</v>
      </c>
      <c r="G358" s="55" t="s">
        <v>796</v>
      </c>
      <c r="H358" s="57" t="str">
        <f t="shared" ca="1" si="20"/>
        <v>6YEARS,7MONTH,0DAYS,</v>
      </c>
      <c r="I358" s="59">
        <v>43353</v>
      </c>
      <c r="J358" s="21" t="s">
        <v>809</v>
      </c>
      <c r="K358" s="22" t="s">
        <v>808</v>
      </c>
      <c r="L358" s="61">
        <v>33280</v>
      </c>
      <c r="M358" s="38">
        <f t="shared" si="19"/>
        <v>180.70588235294119</v>
      </c>
    </row>
    <row r="359" spans="1:13" ht="13.2" x14ac:dyDescent="0.3">
      <c r="A359" s="20">
        <v>354</v>
      </c>
      <c r="B359" s="29" t="s">
        <v>999</v>
      </c>
      <c r="C359" s="30" t="s">
        <v>1483</v>
      </c>
      <c r="D359" s="42" t="s">
        <v>359</v>
      </c>
      <c r="E359" s="40">
        <f t="shared" si="18"/>
        <v>9</v>
      </c>
      <c r="F359" s="36" t="s">
        <v>1784</v>
      </c>
      <c r="G359" s="54" t="s">
        <v>796</v>
      </c>
      <c r="H359" s="56" t="str">
        <f t="shared" ca="1" si="20"/>
        <v>1YEARS,8MONTH,5DAYS,</v>
      </c>
      <c r="I359" s="58">
        <v>45143</v>
      </c>
      <c r="J359" s="21" t="s">
        <v>809</v>
      </c>
      <c r="K359" s="22" t="s">
        <v>808</v>
      </c>
      <c r="L359" s="60">
        <v>33280</v>
      </c>
      <c r="M359" s="38">
        <f t="shared" si="19"/>
        <v>180.70588235294119</v>
      </c>
    </row>
    <row r="360" spans="1:13" ht="13.2" x14ac:dyDescent="0.3">
      <c r="A360" s="20">
        <v>355</v>
      </c>
      <c r="B360" s="29" t="s">
        <v>1000</v>
      </c>
      <c r="C360" s="30" t="s">
        <v>1484</v>
      </c>
      <c r="D360" s="42" t="s">
        <v>359</v>
      </c>
      <c r="E360" s="40">
        <f t="shared" si="18"/>
        <v>9</v>
      </c>
      <c r="F360" s="36" t="s">
        <v>1784</v>
      </c>
      <c r="G360" s="54" t="s">
        <v>796</v>
      </c>
      <c r="H360" s="56" t="str">
        <f t="shared" ca="1" si="20"/>
        <v>1YEARS,5MONTH,2DAYS,</v>
      </c>
      <c r="I360" s="58">
        <v>45238</v>
      </c>
      <c r="J360" s="21" t="s">
        <v>809</v>
      </c>
      <c r="K360" s="22" t="s">
        <v>808</v>
      </c>
      <c r="L360" s="60">
        <v>33280</v>
      </c>
      <c r="M360" s="38">
        <f t="shared" si="19"/>
        <v>180.70588235294119</v>
      </c>
    </row>
    <row r="361" spans="1:13" ht="13.2" x14ac:dyDescent="0.3">
      <c r="A361" s="20">
        <v>356</v>
      </c>
      <c r="B361" s="29" t="s">
        <v>1001</v>
      </c>
      <c r="C361" s="30" t="s">
        <v>1485</v>
      </c>
      <c r="D361" s="42" t="s">
        <v>359</v>
      </c>
      <c r="E361" s="40">
        <f t="shared" si="18"/>
        <v>9</v>
      </c>
      <c r="F361" s="36" t="s">
        <v>1784</v>
      </c>
      <c r="G361" s="54" t="s">
        <v>796</v>
      </c>
      <c r="H361" s="56" t="str">
        <f t="shared" ca="1" si="20"/>
        <v>1YEARS,8MONTH,5DAYS,</v>
      </c>
      <c r="I361" s="58">
        <v>45143</v>
      </c>
      <c r="J361" s="21" t="s">
        <v>809</v>
      </c>
      <c r="K361" s="22" t="s">
        <v>808</v>
      </c>
      <c r="L361" s="60">
        <v>33280</v>
      </c>
      <c r="M361" s="38">
        <f t="shared" si="19"/>
        <v>180.70588235294119</v>
      </c>
    </row>
    <row r="362" spans="1:13" ht="13.2" x14ac:dyDescent="0.3">
      <c r="A362" s="20">
        <v>357</v>
      </c>
      <c r="B362" s="29" t="s">
        <v>1002</v>
      </c>
      <c r="C362" s="30" t="s">
        <v>1477</v>
      </c>
      <c r="D362" s="42" t="s">
        <v>359</v>
      </c>
      <c r="E362" s="40">
        <f t="shared" si="18"/>
        <v>9</v>
      </c>
      <c r="F362" s="36" t="s">
        <v>1784</v>
      </c>
      <c r="G362" s="54" t="s">
        <v>796</v>
      </c>
      <c r="H362" s="56" t="str">
        <f t="shared" ca="1" si="20"/>
        <v>6YEARS,2MONTH,9DAYS,</v>
      </c>
      <c r="I362" s="58">
        <v>43497</v>
      </c>
      <c r="J362" s="21" t="s">
        <v>809</v>
      </c>
      <c r="K362" s="22" t="s">
        <v>808</v>
      </c>
      <c r="L362" s="60">
        <v>33280</v>
      </c>
      <c r="M362" s="38">
        <f t="shared" si="19"/>
        <v>180.70588235294119</v>
      </c>
    </row>
    <row r="363" spans="1:13" ht="13.2" x14ac:dyDescent="0.3">
      <c r="A363" s="20">
        <v>358</v>
      </c>
      <c r="B363" s="29" t="s">
        <v>1003</v>
      </c>
      <c r="C363" s="30" t="s">
        <v>1486</v>
      </c>
      <c r="D363" s="42" t="s">
        <v>359</v>
      </c>
      <c r="E363" s="40">
        <f t="shared" si="18"/>
        <v>9</v>
      </c>
      <c r="F363" s="36" t="s">
        <v>1784</v>
      </c>
      <c r="G363" s="54" t="s">
        <v>796</v>
      </c>
      <c r="H363" s="56" t="str">
        <f t="shared" ca="1" si="20"/>
        <v>6YEARS,2MONTH,4DAYS,</v>
      </c>
      <c r="I363" s="58">
        <v>43502</v>
      </c>
      <c r="J363" s="21" t="s">
        <v>809</v>
      </c>
      <c r="K363" s="22" t="s">
        <v>808</v>
      </c>
      <c r="L363" s="60">
        <v>33280</v>
      </c>
      <c r="M363" s="38">
        <f t="shared" si="19"/>
        <v>180.70588235294119</v>
      </c>
    </row>
    <row r="364" spans="1:13" ht="13.2" x14ac:dyDescent="0.3">
      <c r="A364" s="20">
        <v>359</v>
      </c>
      <c r="B364" s="29" t="s">
        <v>1004</v>
      </c>
      <c r="C364" s="30" t="s">
        <v>1487</v>
      </c>
      <c r="D364" s="42" t="s">
        <v>359</v>
      </c>
      <c r="E364" s="40">
        <f t="shared" si="18"/>
        <v>9</v>
      </c>
      <c r="F364" s="36" t="s">
        <v>1784</v>
      </c>
      <c r="G364" s="54" t="s">
        <v>796</v>
      </c>
      <c r="H364" s="56" t="str">
        <f t="shared" ca="1" si="20"/>
        <v>6YEARS,2MONTH,4DAYS,</v>
      </c>
      <c r="I364" s="58">
        <v>43502</v>
      </c>
      <c r="J364" s="21" t="s">
        <v>809</v>
      </c>
      <c r="K364" s="22" t="s">
        <v>808</v>
      </c>
      <c r="L364" s="60">
        <v>33280</v>
      </c>
      <c r="M364" s="38">
        <f t="shared" si="19"/>
        <v>180.70588235294119</v>
      </c>
    </row>
    <row r="365" spans="1:13" ht="13.2" x14ac:dyDescent="0.3">
      <c r="A365" s="20">
        <v>360</v>
      </c>
      <c r="B365" s="29" t="s">
        <v>1005</v>
      </c>
      <c r="C365" s="30" t="s">
        <v>1488</v>
      </c>
      <c r="D365" s="42" t="s">
        <v>359</v>
      </c>
      <c r="E365" s="40">
        <f t="shared" si="18"/>
        <v>9</v>
      </c>
      <c r="F365" s="36" t="s">
        <v>1784</v>
      </c>
      <c r="G365" s="54" t="s">
        <v>796</v>
      </c>
      <c r="H365" s="56" t="str">
        <f t="shared" ca="1" si="20"/>
        <v>6YEARS,1MONTH,19DAYS,</v>
      </c>
      <c r="I365" s="58">
        <v>43518</v>
      </c>
      <c r="J365" s="21" t="s">
        <v>809</v>
      </c>
      <c r="K365" s="22" t="s">
        <v>808</v>
      </c>
      <c r="L365" s="60">
        <v>33280</v>
      </c>
      <c r="M365" s="38">
        <f t="shared" si="19"/>
        <v>180.70588235294119</v>
      </c>
    </row>
    <row r="366" spans="1:13" ht="13.2" x14ac:dyDescent="0.3">
      <c r="A366" s="20">
        <v>361</v>
      </c>
      <c r="B366" s="29" t="s">
        <v>1006</v>
      </c>
      <c r="C366" s="30" t="s">
        <v>1489</v>
      </c>
      <c r="D366" s="42" t="s">
        <v>359</v>
      </c>
      <c r="E366" s="40">
        <f t="shared" si="18"/>
        <v>9</v>
      </c>
      <c r="F366" s="36" t="s">
        <v>1784</v>
      </c>
      <c r="G366" s="54" t="s">
        <v>796</v>
      </c>
      <c r="H366" s="56" t="str">
        <f t="shared" ca="1" si="20"/>
        <v>6YEARS,1MONTH,6DAYS,</v>
      </c>
      <c r="I366" s="58">
        <v>43528</v>
      </c>
      <c r="J366" s="21" t="s">
        <v>809</v>
      </c>
      <c r="K366" s="22" t="s">
        <v>808</v>
      </c>
      <c r="L366" s="60">
        <v>33280</v>
      </c>
      <c r="M366" s="38">
        <f t="shared" si="19"/>
        <v>180.70588235294119</v>
      </c>
    </row>
    <row r="367" spans="1:13" ht="13.2" x14ac:dyDescent="0.3">
      <c r="A367" s="20">
        <v>362</v>
      </c>
      <c r="B367" s="29" t="s">
        <v>1007</v>
      </c>
      <c r="C367" s="30" t="s">
        <v>1490</v>
      </c>
      <c r="D367" s="42" t="s">
        <v>359</v>
      </c>
      <c r="E367" s="40">
        <f t="shared" si="18"/>
        <v>9</v>
      </c>
      <c r="F367" s="36" t="s">
        <v>1784</v>
      </c>
      <c r="G367" s="54" t="s">
        <v>796</v>
      </c>
      <c r="H367" s="56" t="str">
        <f t="shared" ca="1" si="20"/>
        <v>1YEARS,8MONTH,5DAYS,</v>
      </c>
      <c r="I367" s="58">
        <v>45143</v>
      </c>
      <c r="J367" s="21" t="s">
        <v>809</v>
      </c>
      <c r="K367" s="22" t="s">
        <v>808</v>
      </c>
      <c r="L367" s="60">
        <v>33280</v>
      </c>
      <c r="M367" s="38">
        <f t="shared" si="19"/>
        <v>180.70588235294119</v>
      </c>
    </row>
    <row r="368" spans="1:13" ht="13.2" x14ac:dyDescent="0.3">
      <c r="A368" s="20">
        <v>363</v>
      </c>
      <c r="B368" s="29" t="s">
        <v>1008</v>
      </c>
      <c r="C368" s="30" t="s">
        <v>1491</v>
      </c>
      <c r="D368" s="42" t="s">
        <v>359</v>
      </c>
      <c r="E368" s="40">
        <f t="shared" si="18"/>
        <v>9</v>
      </c>
      <c r="F368" s="36" t="s">
        <v>1784</v>
      </c>
      <c r="G368" s="54" t="s">
        <v>796</v>
      </c>
      <c r="H368" s="56" t="str">
        <f t="shared" ca="1" si="20"/>
        <v>4YEARS,6MONTH,18DAYS,</v>
      </c>
      <c r="I368" s="58">
        <v>44097</v>
      </c>
      <c r="J368" s="21" t="s">
        <v>809</v>
      </c>
      <c r="K368" s="22" t="s">
        <v>808</v>
      </c>
      <c r="L368" s="60">
        <v>33280</v>
      </c>
      <c r="M368" s="38">
        <f t="shared" si="19"/>
        <v>180.70588235294119</v>
      </c>
    </row>
    <row r="369" spans="1:13" ht="13.2" x14ac:dyDescent="0.3">
      <c r="A369" s="20">
        <v>364</v>
      </c>
      <c r="B369" s="29" t="s">
        <v>1009</v>
      </c>
      <c r="C369" s="30" t="s">
        <v>1489</v>
      </c>
      <c r="D369" s="42" t="s">
        <v>359</v>
      </c>
      <c r="E369" s="40">
        <f t="shared" si="18"/>
        <v>9</v>
      </c>
      <c r="F369" s="36" t="s">
        <v>1784</v>
      </c>
      <c r="G369" s="54" t="s">
        <v>796</v>
      </c>
      <c r="H369" s="56" t="str">
        <f t="shared" ca="1" si="20"/>
        <v>1YEARS,8MONTH,5DAYS,</v>
      </c>
      <c r="I369" s="58">
        <v>45143</v>
      </c>
      <c r="J369" s="21" t="s">
        <v>809</v>
      </c>
      <c r="K369" s="22" t="s">
        <v>808</v>
      </c>
      <c r="L369" s="60">
        <v>33280</v>
      </c>
      <c r="M369" s="38">
        <f t="shared" si="19"/>
        <v>180.70588235294119</v>
      </c>
    </row>
    <row r="370" spans="1:13" ht="13.2" x14ac:dyDescent="0.3">
      <c r="A370" s="20">
        <v>365</v>
      </c>
      <c r="B370" s="29" t="s">
        <v>1010</v>
      </c>
      <c r="C370" s="30" t="s">
        <v>1492</v>
      </c>
      <c r="D370" s="42" t="s">
        <v>359</v>
      </c>
      <c r="E370" s="40">
        <f t="shared" si="18"/>
        <v>9</v>
      </c>
      <c r="F370" s="36" t="s">
        <v>750</v>
      </c>
      <c r="G370" s="54" t="s">
        <v>796</v>
      </c>
      <c r="H370" s="56" t="str">
        <f t="shared" ca="1" si="20"/>
        <v>4YEARS,2MONTH,0DAYS,</v>
      </c>
      <c r="I370" s="58">
        <v>44237</v>
      </c>
      <c r="J370" s="21" t="s">
        <v>809</v>
      </c>
      <c r="K370" s="22" t="s">
        <v>808</v>
      </c>
      <c r="L370" s="60">
        <v>33780</v>
      </c>
      <c r="M370" s="38">
        <f t="shared" si="19"/>
        <v>183.42081447963801</v>
      </c>
    </row>
    <row r="371" spans="1:13" ht="13.2" x14ac:dyDescent="0.3">
      <c r="A371" s="20">
        <v>366</v>
      </c>
      <c r="B371" s="29" t="s">
        <v>1011</v>
      </c>
      <c r="C371" s="30" t="s">
        <v>1493</v>
      </c>
      <c r="D371" s="42" t="s">
        <v>359</v>
      </c>
      <c r="E371" s="40">
        <f t="shared" si="18"/>
        <v>9</v>
      </c>
      <c r="F371" s="36" t="s">
        <v>1784</v>
      </c>
      <c r="G371" s="54" t="s">
        <v>796</v>
      </c>
      <c r="H371" s="56" t="str">
        <f t="shared" ca="1" si="20"/>
        <v>4YEARS,1MONTH,9DAYS,</v>
      </c>
      <c r="I371" s="58">
        <v>44256</v>
      </c>
      <c r="J371" s="21" t="s">
        <v>809</v>
      </c>
      <c r="K371" s="22" t="s">
        <v>808</v>
      </c>
      <c r="L371" s="60">
        <v>33280</v>
      </c>
      <c r="M371" s="38">
        <f t="shared" si="19"/>
        <v>180.70588235294119</v>
      </c>
    </row>
    <row r="372" spans="1:13" ht="13.2" x14ac:dyDescent="0.3">
      <c r="A372" s="20">
        <v>367</v>
      </c>
      <c r="B372" s="29" t="s">
        <v>1012</v>
      </c>
      <c r="C372" s="30" t="s">
        <v>1494</v>
      </c>
      <c r="D372" s="42" t="s">
        <v>359</v>
      </c>
      <c r="E372" s="40">
        <f t="shared" si="18"/>
        <v>9</v>
      </c>
      <c r="F372" s="36" t="s">
        <v>1784</v>
      </c>
      <c r="G372" s="54" t="s">
        <v>796</v>
      </c>
      <c r="H372" s="56" t="str">
        <f t="shared" ca="1" si="20"/>
        <v>3YEARS,8MONTH,1DAYS,</v>
      </c>
      <c r="I372" s="58">
        <v>44417</v>
      </c>
      <c r="J372" s="21" t="s">
        <v>809</v>
      </c>
      <c r="K372" s="22" t="s">
        <v>808</v>
      </c>
      <c r="L372" s="60">
        <v>33280</v>
      </c>
      <c r="M372" s="38">
        <f t="shared" si="19"/>
        <v>180.70588235294119</v>
      </c>
    </row>
    <row r="373" spans="1:13" ht="13.2" x14ac:dyDescent="0.3">
      <c r="A373" s="20">
        <v>368</v>
      </c>
      <c r="B373" s="29" t="s">
        <v>1013</v>
      </c>
      <c r="C373" s="30" t="s">
        <v>1495</v>
      </c>
      <c r="D373" s="42" t="s">
        <v>359</v>
      </c>
      <c r="E373" s="40">
        <f t="shared" si="18"/>
        <v>9</v>
      </c>
      <c r="F373" s="36" t="s">
        <v>1784</v>
      </c>
      <c r="G373" s="54" t="s">
        <v>796</v>
      </c>
      <c r="H373" s="56" t="str">
        <f t="shared" ca="1" si="20"/>
        <v>3YEARS,8MONTH,0DAYS,</v>
      </c>
      <c r="I373" s="58">
        <v>44418</v>
      </c>
      <c r="J373" s="21" t="s">
        <v>809</v>
      </c>
      <c r="K373" s="22" t="s">
        <v>808</v>
      </c>
      <c r="L373" s="60">
        <v>33280</v>
      </c>
      <c r="M373" s="38">
        <f t="shared" si="19"/>
        <v>180.70588235294119</v>
      </c>
    </row>
    <row r="374" spans="1:13" ht="13.2" x14ac:dyDescent="0.3">
      <c r="A374" s="20">
        <v>369</v>
      </c>
      <c r="B374" s="29" t="s">
        <v>1014</v>
      </c>
      <c r="C374" s="30" t="s">
        <v>1496</v>
      </c>
      <c r="D374" s="42" t="s">
        <v>359</v>
      </c>
      <c r="E374" s="40">
        <f t="shared" si="18"/>
        <v>9</v>
      </c>
      <c r="F374" s="36" t="s">
        <v>1784</v>
      </c>
      <c r="G374" s="54" t="s">
        <v>796</v>
      </c>
      <c r="H374" s="56" t="str">
        <f t="shared" ca="1" si="20"/>
        <v>3YEARS,7MONTH,9DAYS,</v>
      </c>
      <c r="I374" s="58">
        <v>44440</v>
      </c>
      <c r="J374" s="21" t="s">
        <v>809</v>
      </c>
      <c r="K374" s="22" t="s">
        <v>808</v>
      </c>
      <c r="L374" s="60">
        <v>33280</v>
      </c>
      <c r="M374" s="38">
        <f t="shared" si="19"/>
        <v>180.70588235294119</v>
      </c>
    </row>
    <row r="375" spans="1:13" ht="13.2" x14ac:dyDescent="0.3">
      <c r="A375" s="20">
        <v>370</v>
      </c>
      <c r="B375" s="29" t="s">
        <v>1015</v>
      </c>
      <c r="C375" s="30" t="s">
        <v>1497</v>
      </c>
      <c r="D375" s="42" t="s">
        <v>359</v>
      </c>
      <c r="E375" s="40">
        <f t="shared" si="18"/>
        <v>9</v>
      </c>
      <c r="F375" s="36" t="s">
        <v>1784</v>
      </c>
      <c r="G375" s="54" t="s">
        <v>796</v>
      </c>
      <c r="H375" s="56" t="str">
        <f t="shared" ca="1" si="20"/>
        <v>3YEARS,6MONTH,26DAYS,</v>
      </c>
      <c r="I375" s="58">
        <v>44454</v>
      </c>
      <c r="J375" s="21" t="s">
        <v>809</v>
      </c>
      <c r="K375" s="22" t="s">
        <v>808</v>
      </c>
      <c r="L375" s="60">
        <v>33280</v>
      </c>
      <c r="M375" s="38">
        <f t="shared" si="19"/>
        <v>180.70588235294119</v>
      </c>
    </row>
    <row r="376" spans="1:13" ht="13.2" x14ac:dyDescent="0.3">
      <c r="A376" s="20">
        <v>371</v>
      </c>
      <c r="B376" s="29" t="s">
        <v>1016</v>
      </c>
      <c r="C376" s="30" t="s">
        <v>1498</v>
      </c>
      <c r="D376" s="42" t="s">
        <v>359</v>
      </c>
      <c r="E376" s="40">
        <f t="shared" si="18"/>
        <v>9</v>
      </c>
      <c r="F376" s="36" t="s">
        <v>1784</v>
      </c>
      <c r="G376" s="54" t="s">
        <v>796</v>
      </c>
      <c r="H376" s="56" t="str">
        <f t="shared" ca="1" si="20"/>
        <v>3YEARS,0MONTH,24DAYS,</v>
      </c>
      <c r="I376" s="58">
        <v>44637</v>
      </c>
      <c r="J376" s="21" t="s">
        <v>809</v>
      </c>
      <c r="K376" s="22" t="s">
        <v>808</v>
      </c>
      <c r="L376" s="60">
        <v>33280</v>
      </c>
      <c r="M376" s="38">
        <f t="shared" si="19"/>
        <v>180.70588235294119</v>
      </c>
    </row>
    <row r="377" spans="1:13" ht="13.2" x14ac:dyDescent="0.3">
      <c r="A377" s="20">
        <v>372</v>
      </c>
      <c r="B377" s="29" t="s">
        <v>1017</v>
      </c>
      <c r="C377" s="30" t="s">
        <v>1499</v>
      </c>
      <c r="D377" s="42" t="s">
        <v>359</v>
      </c>
      <c r="E377" s="40">
        <f t="shared" si="18"/>
        <v>9</v>
      </c>
      <c r="F377" s="36" t="s">
        <v>1784</v>
      </c>
      <c r="G377" s="54" t="s">
        <v>796</v>
      </c>
      <c r="H377" s="56" t="str">
        <f t="shared" ca="1" si="20"/>
        <v>2YEARS,10MONTH,18DAYS,</v>
      </c>
      <c r="I377" s="58">
        <v>44704</v>
      </c>
      <c r="J377" s="21" t="s">
        <v>809</v>
      </c>
      <c r="K377" s="22" t="s">
        <v>808</v>
      </c>
      <c r="L377" s="60">
        <v>33280</v>
      </c>
      <c r="M377" s="38">
        <f t="shared" si="19"/>
        <v>180.70588235294119</v>
      </c>
    </row>
    <row r="378" spans="1:13" ht="13.2" x14ac:dyDescent="0.3">
      <c r="A378" s="20">
        <v>373</v>
      </c>
      <c r="B378" s="29" t="s">
        <v>1018</v>
      </c>
      <c r="C378" s="30" t="s">
        <v>1410</v>
      </c>
      <c r="D378" s="42" t="s">
        <v>359</v>
      </c>
      <c r="E378" s="40">
        <f t="shared" si="18"/>
        <v>9</v>
      </c>
      <c r="F378" s="36" t="s">
        <v>1784</v>
      </c>
      <c r="G378" s="54" t="s">
        <v>796</v>
      </c>
      <c r="H378" s="56" t="str">
        <f t="shared" ca="1" si="20"/>
        <v>1YEARS,11MONTH,0DAYS,</v>
      </c>
      <c r="I378" s="58">
        <v>45056</v>
      </c>
      <c r="J378" s="21" t="s">
        <v>809</v>
      </c>
      <c r="K378" s="22" t="s">
        <v>808</v>
      </c>
      <c r="L378" s="60">
        <v>33280</v>
      </c>
      <c r="M378" s="38">
        <f t="shared" si="19"/>
        <v>180.70588235294119</v>
      </c>
    </row>
    <row r="379" spans="1:13" ht="13.2" x14ac:dyDescent="0.3">
      <c r="A379" s="20">
        <v>374</v>
      </c>
      <c r="B379" s="29" t="s">
        <v>1019</v>
      </c>
      <c r="C379" s="30" t="s">
        <v>1500</v>
      </c>
      <c r="D379" s="42" t="s">
        <v>359</v>
      </c>
      <c r="E379" s="40">
        <f t="shared" si="18"/>
        <v>9</v>
      </c>
      <c r="F379" s="36" t="s">
        <v>1784</v>
      </c>
      <c r="G379" s="54" t="s">
        <v>796</v>
      </c>
      <c r="H379" s="56" t="str">
        <f t="shared" ca="1" si="20"/>
        <v>2YEARS,10MONTH,9DAYS,</v>
      </c>
      <c r="I379" s="58">
        <v>44713</v>
      </c>
      <c r="J379" s="21" t="s">
        <v>809</v>
      </c>
      <c r="K379" s="22" t="s">
        <v>808</v>
      </c>
      <c r="L379" s="60">
        <v>33280</v>
      </c>
      <c r="M379" s="38">
        <f t="shared" si="19"/>
        <v>180.70588235294119</v>
      </c>
    </row>
    <row r="380" spans="1:13" ht="13.2" x14ac:dyDescent="0.3">
      <c r="A380" s="20">
        <v>375</v>
      </c>
      <c r="B380" s="29" t="s">
        <v>1020</v>
      </c>
      <c r="C380" s="30" t="s">
        <v>1501</v>
      </c>
      <c r="D380" s="42" t="s">
        <v>359</v>
      </c>
      <c r="E380" s="40">
        <f t="shared" si="18"/>
        <v>9</v>
      </c>
      <c r="F380" s="36" t="s">
        <v>1784</v>
      </c>
      <c r="G380" s="54" t="s">
        <v>796</v>
      </c>
      <c r="H380" s="56" t="str">
        <f t="shared" ca="1" si="20"/>
        <v>2YEARS,10MONTH,6DAYS,</v>
      </c>
      <c r="I380" s="58">
        <v>44716</v>
      </c>
      <c r="J380" s="21" t="s">
        <v>809</v>
      </c>
      <c r="K380" s="22" t="s">
        <v>808</v>
      </c>
      <c r="L380" s="60">
        <v>33280</v>
      </c>
      <c r="M380" s="38">
        <f t="shared" si="19"/>
        <v>180.70588235294119</v>
      </c>
    </row>
    <row r="381" spans="1:13" ht="13.2" x14ac:dyDescent="0.3">
      <c r="A381" s="20">
        <v>376</v>
      </c>
      <c r="B381" s="29" t="s">
        <v>1021</v>
      </c>
      <c r="C381" s="30" t="s">
        <v>1502</v>
      </c>
      <c r="D381" s="42" t="s">
        <v>359</v>
      </c>
      <c r="E381" s="40">
        <f t="shared" si="18"/>
        <v>9</v>
      </c>
      <c r="F381" s="36" t="s">
        <v>1784</v>
      </c>
      <c r="G381" s="54" t="s">
        <v>796</v>
      </c>
      <c r="H381" s="56" t="str">
        <f t="shared" ca="1" si="20"/>
        <v>1YEARS,9MONTH,6DAYS,</v>
      </c>
      <c r="I381" s="58">
        <v>45111</v>
      </c>
      <c r="J381" s="21" t="s">
        <v>809</v>
      </c>
      <c r="K381" s="22" t="s">
        <v>808</v>
      </c>
      <c r="L381" s="60">
        <v>33280</v>
      </c>
      <c r="M381" s="38">
        <f t="shared" si="19"/>
        <v>180.70588235294119</v>
      </c>
    </row>
    <row r="382" spans="1:13" ht="13.2" x14ac:dyDescent="0.3">
      <c r="A382" s="20">
        <v>377</v>
      </c>
      <c r="B382" s="29" t="s">
        <v>1022</v>
      </c>
      <c r="C382" s="30" t="s">
        <v>1503</v>
      </c>
      <c r="D382" s="42" t="s">
        <v>359</v>
      </c>
      <c r="E382" s="40">
        <f t="shared" si="18"/>
        <v>9</v>
      </c>
      <c r="F382" s="36" t="s">
        <v>1784</v>
      </c>
      <c r="G382" s="54" t="s">
        <v>796</v>
      </c>
      <c r="H382" s="56" t="str">
        <f t="shared" ca="1" si="20"/>
        <v>1YEARS,8MONTH,5DAYS,</v>
      </c>
      <c r="I382" s="58">
        <v>45143</v>
      </c>
      <c r="J382" s="21" t="s">
        <v>809</v>
      </c>
      <c r="K382" s="22" t="s">
        <v>808</v>
      </c>
      <c r="L382" s="60">
        <v>33280</v>
      </c>
      <c r="M382" s="38">
        <f t="shared" si="19"/>
        <v>180.70588235294119</v>
      </c>
    </row>
    <row r="383" spans="1:13" ht="13.2" x14ac:dyDescent="0.3">
      <c r="A383" s="20">
        <v>378</v>
      </c>
      <c r="B383" s="29" t="s">
        <v>1023</v>
      </c>
      <c r="C383" s="30" t="s">
        <v>1504</v>
      </c>
      <c r="D383" s="42" t="s">
        <v>359</v>
      </c>
      <c r="E383" s="40">
        <f t="shared" si="18"/>
        <v>9</v>
      </c>
      <c r="F383" s="36" t="s">
        <v>1784</v>
      </c>
      <c r="G383" s="54" t="s">
        <v>796</v>
      </c>
      <c r="H383" s="56" t="str">
        <f t="shared" ca="1" si="20"/>
        <v>1YEARS,8MONTH,5DAYS,</v>
      </c>
      <c r="I383" s="58">
        <v>45143</v>
      </c>
      <c r="J383" s="21" t="s">
        <v>809</v>
      </c>
      <c r="K383" s="22" t="s">
        <v>808</v>
      </c>
      <c r="L383" s="60">
        <v>33280</v>
      </c>
      <c r="M383" s="38">
        <f t="shared" si="19"/>
        <v>180.70588235294119</v>
      </c>
    </row>
    <row r="384" spans="1:13" ht="13.2" x14ac:dyDescent="0.3">
      <c r="A384" s="20">
        <v>379</v>
      </c>
      <c r="B384" s="29" t="s">
        <v>1024</v>
      </c>
      <c r="C384" s="30" t="s">
        <v>1505</v>
      </c>
      <c r="D384" s="42" t="s">
        <v>359</v>
      </c>
      <c r="E384" s="40">
        <f t="shared" si="18"/>
        <v>9</v>
      </c>
      <c r="F384" s="36" t="s">
        <v>1784</v>
      </c>
      <c r="G384" s="54" t="s">
        <v>796</v>
      </c>
      <c r="H384" s="56" t="str">
        <f t="shared" ca="1" si="20"/>
        <v>1YEARS,8MONTH,5DAYS,</v>
      </c>
      <c r="I384" s="58">
        <v>45143</v>
      </c>
      <c r="J384" s="21" t="s">
        <v>809</v>
      </c>
      <c r="K384" s="22" t="s">
        <v>808</v>
      </c>
      <c r="L384" s="60">
        <v>33280</v>
      </c>
      <c r="M384" s="38">
        <f t="shared" si="19"/>
        <v>180.70588235294119</v>
      </c>
    </row>
    <row r="385" spans="1:13" ht="13.2" x14ac:dyDescent="0.3">
      <c r="A385" s="20">
        <v>380</v>
      </c>
      <c r="B385" s="29" t="s">
        <v>1025</v>
      </c>
      <c r="C385" s="30" t="s">
        <v>1506</v>
      </c>
      <c r="D385" s="42" t="s">
        <v>359</v>
      </c>
      <c r="E385" s="40">
        <f t="shared" si="18"/>
        <v>9</v>
      </c>
      <c r="F385" s="36" t="s">
        <v>1784</v>
      </c>
      <c r="G385" s="54" t="s">
        <v>796</v>
      </c>
      <c r="H385" s="56" t="str">
        <f t="shared" ca="1" si="20"/>
        <v>1YEARS,8MONTH,5DAYS,</v>
      </c>
      <c r="I385" s="58">
        <v>45143</v>
      </c>
      <c r="J385" s="21" t="s">
        <v>809</v>
      </c>
      <c r="K385" s="22" t="s">
        <v>808</v>
      </c>
      <c r="L385" s="60">
        <v>33280</v>
      </c>
      <c r="M385" s="38">
        <f t="shared" si="19"/>
        <v>180.70588235294119</v>
      </c>
    </row>
    <row r="386" spans="1:13" ht="13.2" x14ac:dyDescent="0.3">
      <c r="A386" s="20">
        <v>381</v>
      </c>
      <c r="B386" s="29" t="s">
        <v>1026</v>
      </c>
      <c r="C386" s="30" t="s">
        <v>1507</v>
      </c>
      <c r="D386" s="42" t="s">
        <v>359</v>
      </c>
      <c r="E386" s="40">
        <f t="shared" si="18"/>
        <v>9</v>
      </c>
      <c r="F386" s="36" t="s">
        <v>1784</v>
      </c>
      <c r="G386" s="54" t="s">
        <v>796</v>
      </c>
      <c r="H386" s="56" t="str">
        <f t="shared" ca="1" si="20"/>
        <v>1YEARS,7MONTH,6DAYS,</v>
      </c>
      <c r="I386" s="58">
        <v>45173</v>
      </c>
      <c r="J386" s="21" t="s">
        <v>809</v>
      </c>
      <c r="K386" s="22" t="s">
        <v>808</v>
      </c>
      <c r="L386" s="60">
        <v>33280</v>
      </c>
      <c r="M386" s="38">
        <f t="shared" si="19"/>
        <v>180.70588235294119</v>
      </c>
    </row>
    <row r="387" spans="1:13" ht="13.2" x14ac:dyDescent="0.3">
      <c r="A387" s="20">
        <v>382</v>
      </c>
      <c r="B387" s="29" t="s">
        <v>1027</v>
      </c>
      <c r="C387" s="30" t="s">
        <v>1508</v>
      </c>
      <c r="D387" s="42" t="s">
        <v>359</v>
      </c>
      <c r="E387" s="40">
        <f t="shared" si="18"/>
        <v>9</v>
      </c>
      <c r="F387" s="36" t="s">
        <v>1784</v>
      </c>
      <c r="G387" s="54" t="s">
        <v>796</v>
      </c>
      <c r="H387" s="56" t="str">
        <f t="shared" ca="1" si="20"/>
        <v>1YEARS,5MONTH,27DAYS,</v>
      </c>
      <c r="I387" s="58">
        <v>45213</v>
      </c>
      <c r="J387" s="21" t="s">
        <v>809</v>
      </c>
      <c r="K387" s="22" t="s">
        <v>808</v>
      </c>
      <c r="L387" s="60">
        <v>33280</v>
      </c>
      <c r="M387" s="38">
        <f t="shared" si="19"/>
        <v>180.70588235294119</v>
      </c>
    </row>
    <row r="388" spans="1:13" ht="13.2" x14ac:dyDescent="0.3">
      <c r="A388" s="20">
        <v>383</v>
      </c>
      <c r="B388" s="29" t="s">
        <v>1028</v>
      </c>
      <c r="C388" s="30" t="s">
        <v>1509</v>
      </c>
      <c r="D388" s="42" t="s">
        <v>359</v>
      </c>
      <c r="E388" s="40">
        <f t="shared" si="18"/>
        <v>9</v>
      </c>
      <c r="F388" s="36" t="s">
        <v>1784</v>
      </c>
      <c r="G388" s="54" t="s">
        <v>796</v>
      </c>
      <c r="H388" s="56" t="str">
        <f t="shared" ca="1" si="20"/>
        <v>0YEARS,8MONTH,5DAYS,</v>
      </c>
      <c r="I388" s="58">
        <v>45509</v>
      </c>
      <c r="J388" s="21" t="s">
        <v>809</v>
      </c>
      <c r="K388" s="22" t="s">
        <v>808</v>
      </c>
      <c r="L388" s="60">
        <v>33280</v>
      </c>
      <c r="M388" s="38">
        <f t="shared" si="19"/>
        <v>180.70588235294119</v>
      </c>
    </row>
    <row r="389" spans="1:13" ht="13.2" x14ac:dyDescent="0.3">
      <c r="A389" s="20">
        <v>384</v>
      </c>
      <c r="B389" s="29" t="s">
        <v>1029</v>
      </c>
      <c r="C389" s="30" t="s">
        <v>1510</v>
      </c>
      <c r="D389" s="42" t="s">
        <v>359</v>
      </c>
      <c r="E389" s="40">
        <f t="shared" si="18"/>
        <v>9</v>
      </c>
      <c r="F389" s="36" t="s">
        <v>1784</v>
      </c>
      <c r="G389" s="54" t="s">
        <v>796</v>
      </c>
      <c r="H389" s="56" t="str">
        <f t="shared" ca="1" si="20"/>
        <v>0YEARS,7MONTH,29DAYS,</v>
      </c>
      <c r="I389" s="58">
        <v>45516</v>
      </c>
      <c r="J389" s="21" t="s">
        <v>809</v>
      </c>
      <c r="K389" s="22" t="s">
        <v>808</v>
      </c>
      <c r="L389" s="60">
        <v>33280</v>
      </c>
      <c r="M389" s="38">
        <f t="shared" si="19"/>
        <v>180.70588235294119</v>
      </c>
    </row>
    <row r="390" spans="1:13" ht="13.2" x14ac:dyDescent="0.3">
      <c r="A390" s="20">
        <v>385</v>
      </c>
      <c r="B390" s="29" t="s">
        <v>1030</v>
      </c>
      <c r="C390" s="30" t="s">
        <v>1511</v>
      </c>
      <c r="D390" s="42" t="s">
        <v>359</v>
      </c>
      <c r="E390" s="40">
        <f t="shared" si="18"/>
        <v>9</v>
      </c>
      <c r="F390" s="36" t="s">
        <v>1784</v>
      </c>
      <c r="G390" s="54" t="s">
        <v>796</v>
      </c>
      <c r="H390" s="56" t="str">
        <f t="shared" ca="1" si="20"/>
        <v>0YEARS,7MONTH,8DAYS,</v>
      </c>
      <c r="I390" s="58">
        <v>45537</v>
      </c>
      <c r="J390" s="21" t="s">
        <v>809</v>
      </c>
      <c r="K390" s="22" t="s">
        <v>808</v>
      </c>
      <c r="L390" s="60">
        <v>33280</v>
      </c>
      <c r="M390" s="38">
        <f t="shared" si="19"/>
        <v>180.70588235294119</v>
      </c>
    </row>
    <row r="391" spans="1:13" ht="13.2" x14ac:dyDescent="0.3">
      <c r="A391" s="20">
        <v>386</v>
      </c>
      <c r="B391" s="29" t="s">
        <v>1031</v>
      </c>
      <c r="C391" s="30" t="s">
        <v>1512</v>
      </c>
      <c r="D391" s="42" t="s">
        <v>359</v>
      </c>
      <c r="E391" s="40">
        <f t="shared" ref="E391:E454" si="21">VLOOKUP(L391,$P$6:$Q$13,2,TRUE)</f>
        <v>9</v>
      </c>
      <c r="F391" s="36" t="s">
        <v>1785</v>
      </c>
      <c r="G391" s="54" t="s">
        <v>1803</v>
      </c>
      <c r="H391" s="56" t="str">
        <f t="shared" ca="1" si="20"/>
        <v>15YEARS,7MONTH,3DAYS,</v>
      </c>
      <c r="I391" s="58">
        <v>40063</v>
      </c>
      <c r="J391" s="21" t="s">
        <v>809</v>
      </c>
      <c r="K391" s="22" t="s">
        <v>808</v>
      </c>
      <c r="L391" s="60">
        <v>33780</v>
      </c>
      <c r="M391" s="38">
        <f t="shared" si="19"/>
        <v>183.42081447963801</v>
      </c>
    </row>
    <row r="392" spans="1:13" ht="13.2" x14ac:dyDescent="0.3">
      <c r="A392" s="20">
        <v>387</v>
      </c>
      <c r="B392" s="29" t="s">
        <v>1032</v>
      </c>
      <c r="C392" s="30" t="s">
        <v>1513</v>
      </c>
      <c r="D392" s="42" t="s">
        <v>359</v>
      </c>
      <c r="E392" s="40">
        <f t="shared" si="21"/>
        <v>9</v>
      </c>
      <c r="F392" s="36" t="s">
        <v>1762</v>
      </c>
      <c r="G392" s="54" t="s">
        <v>1803</v>
      </c>
      <c r="H392" s="56" t="str">
        <f t="shared" ca="1" si="20"/>
        <v>21YEARS,8MONTH,23DAYS,</v>
      </c>
      <c r="I392" s="58">
        <v>37820</v>
      </c>
      <c r="J392" s="21" t="s">
        <v>809</v>
      </c>
      <c r="K392" s="22" t="s">
        <v>808</v>
      </c>
      <c r="L392" s="60">
        <v>33780</v>
      </c>
      <c r="M392" s="38">
        <f t="shared" si="19"/>
        <v>183.42081447963801</v>
      </c>
    </row>
    <row r="393" spans="1:13" ht="13.2" x14ac:dyDescent="0.3">
      <c r="A393" s="20">
        <v>388</v>
      </c>
      <c r="B393" s="29" t="s">
        <v>1033</v>
      </c>
      <c r="C393" s="30" t="s">
        <v>1514</v>
      </c>
      <c r="D393" s="42" t="s">
        <v>359</v>
      </c>
      <c r="E393" s="40">
        <f t="shared" si="21"/>
        <v>9</v>
      </c>
      <c r="F393" s="36" t="s">
        <v>1785</v>
      </c>
      <c r="G393" s="54" t="s">
        <v>1803</v>
      </c>
      <c r="H393" s="56" t="str">
        <f t="shared" ca="1" si="20"/>
        <v>15YEARS,9MONTH,3DAYS,</v>
      </c>
      <c r="I393" s="58">
        <v>40001</v>
      </c>
      <c r="J393" s="21" t="s">
        <v>809</v>
      </c>
      <c r="K393" s="22" t="s">
        <v>808</v>
      </c>
      <c r="L393" s="60">
        <v>33280</v>
      </c>
      <c r="M393" s="38">
        <f t="shared" si="19"/>
        <v>180.70588235294119</v>
      </c>
    </row>
    <row r="394" spans="1:13" ht="13.2" x14ac:dyDescent="0.3">
      <c r="A394" s="20">
        <v>389</v>
      </c>
      <c r="B394" s="29" t="s">
        <v>1034</v>
      </c>
      <c r="C394" s="30" t="s">
        <v>1515</v>
      </c>
      <c r="D394" s="42" t="s">
        <v>359</v>
      </c>
      <c r="E394" s="40">
        <f t="shared" si="21"/>
        <v>9</v>
      </c>
      <c r="F394" s="36" t="s">
        <v>1786</v>
      </c>
      <c r="G394" s="54" t="s">
        <v>1803</v>
      </c>
      <c r="H394" s="56" t="str">
        <f t="shared" ca="1" si="20"/>
        <v>14YEARS,5MONTH,28DAYS,</v>
      </c>
      <c r="I394" s="58">
        <v>40464</v>
      </c>
      <c r="J394" s="21" t="s">
        <v>809</v>
      </c>
      <c r="K394" s="22" t="s">
        <v>808</v>
      </c>
      <c r="L394" s="60">
        <v>33780</v>
      </c>
      <c r="M394" s="38">
        <f t="shared" si="19"/>
        <v>183.42081447963801</v>
      </c>
    </row>
    <row r="395" spans="1:13" ht="13.2" x14ac:dyDescent="0.3">
      <c r="A395" s="20">
        <v>390</v>
      </c>
      <c r="B395" s="29" t="s">
        <v>1035</v>
      </c>
      <c r="C395" s="30" t="s">
        <v>1516</v>
      </c>
      <c r="D395" s="42" t="s">
        <v>359</v>
      </c>
      <c r="E395" s="40">
        <f t="shared" si="21"/>
        <v>9</v>
      </c>
      <c r="F395" s="36" t="s">
        <v>1768</v>
      </c>
      <c r="G395" s="54" t="s">
        <v>1803</v>
      </c>
      <c r="H395" s="56" t="str">
        <f t="shared" ca="1" si="20"/>
        <v>12YEARS,9MONTH,22DAYS,</v>
      </c>
      <c r="I395" s="58">
        <v>41079</v>
      </c>
      <c r="J395" s="21" t="s">
        <v>809</v>
      </c>
      <c r="K395" s="22" t="s">
        <v>808</v>
      </c>
      <c r="L395" s="60">
        <v>33280</v>
      </c>
      <c r="M395" s="38">
        <f t="shared" si="19"/>
        <v>180.70588235294119</v>
      </c>
    </row>
    <row r="396" spans="1:13" ht="13.2" x14ac:dyDescent="0.3">
      <c r="A396" s="20">
        <v>391</v>
      </c>
      <c r="B396" s="29" t="s">
        <v>1036</v>
      </c>
      <c r="C396" s="30" t="s">
        <v>1517</v>
      </c>
      <c r="D396" s="42" t="s">
        <v>359</v>
      </c>
      <c r="E396" s="40">
        <f t="shared" si="21"/>
        <v>9</v>
      </c>
      <c r="F396" s="36" t="s">
        <v>1785</v>
      </c>
      <c r="G396" s="54" t="s">
        <v>1803</v>
      </c>
      <c r="H396" s="56" t="str">
        <f t="shared" ca="1" si="20"/>
        <v>12YEARS,7MONTH,9DAYS,</v>
      </c>
      <c r="I396" s="58">
        <v>41153</v>
      </c>
      <c r="J396" s="21" t="s">
        <v>809</v>
      </c>
      <c r="K396" s="22" t="s">
        <v>808</v>
      </c>
      <c r="L396" s="60">
        <v>33280</v>
      </c>
      <c r="M396" s="38">
        <f t="shared" si="19"/>
        <v>180.70588235294119</v>
      </c>
    </row>
    <row r="397" spans="1:13" ht="13.2" x14ac:dyDescent="0.3">
      <c r="A397" s="20">
        <v>392</v>
      </c>
      <c r="B397" s="29" t="s">
        <v>1037</v>
      </c>
      <c r="C397" s="30" t="s">
        <v>1518</v>
      </c>
      <c r="D397" s="42" t="s">
        <v>359</v>
      </c>
      <c r="E397" s="40">
        <f t="shared" si="21"/>
        <v>9</v>
      </c>
      <c r="F397" s="36" t="s">
        <v>1766</v>
      </c>
      <c r="G397" s="54" t="s">
        <v>1803</v>
      </c>
      <c r="H397" s="56" t="str">
        <f t="shared" ca="1" si="20"/>
        <v>11YEARS,8MONTH,9DAYS,</v>
      </c>
      <c r="I397" s="58">
        <v>41487</v>
      </c>
      <c r="J397" s="21" t="s">
        <v>809</v>
      </c>
      <c r="K397" s="22" t="s">
        <v>808</v>
      </c>
      <c r="L397" s="60">
        <v>32000</v>
      </c>
      <c r="M397" s="38">
        <f t="shared" si="19"/>
        <v>173.75565610859729</v>
      </c>
    </row>
    <row r="398" spans="1:13" ht="13.2" x14ac:dyDescent="0.3">
      <c r="A398" s="20">
        <v>393</v>
      </c>
      <c r="B398" s="29" t="s">
        <v>1038</v>
      </c>
      <c r="C398" s="30" t="s">
        <v>1519</v>
      </c>
      <c r="D398" s="42" t="s">
        <v>359</v>
      </c>
      <c r="E398" s="40">
        <f t="shared" si="21"/>
        <v>9</v>
      </c>
      <c r="F398" s="36" t="s">
        <v>1768</v>
      </c>
      <c r="G398" s="54" t="s">
        <v>1803</v>
      </c>
      <c r="H398" s="56" t="str">
        <f t="shared" ca="1" si="20"/>
        <v>9YEARS,0MONTH,26DAYS,</v>
      </c>
      <c r="I398" s="58">
        <v>42444</v>
      </c>
      <c r="J398" s="21" t="s">
        <v>809</v>
      </c>
      <c r="K398" s="22" t="s">
        <v>808</v>
      </c>
      <c r="L398" s="60">
        <v>33780</v>
      </c>
      <c r="M398" s="38">
        <f t="shared" si="19"/>
        <v>183.42081447963801</v>
      </c>
    </row>
    <row r="399" spans="1:13" ht="13.2" x14ac:dyDescent="0.3">
      <c r="A399" s="20">
        <v>394</v>
      </c>
      <c r="B399" s="29" t="s">
        <v>1039</v>
      </c>
      <c r="C399" s="30" t="s">
        <v>1520</v>
      </c>
      <c r="D399" s="42" t="s">
        <v>359</v>
      </c>
      <c r="E399" s="40">
        <f t="shared" si="21"/>
        <v>9</v>
      </c>
      <c r="F399" s="36" t="s">
        <v>1768</v>
      </c>
      <c r="G399" s="54" t="s">
        <v>1803</v>
      </c>
      <c r="H399" s="56" t="str">
        <f t="shared" ca="1" si="20"/>
        <v>8YEARS,6MONTH,9DAYS,</v>
      </c>
      <c r="I399" s="58">
        <v>42644</v>
      </c>
      <c r="J399" s="21" t="s">
        <v>809</v>
      </c>
      <c r="K399" s="22" t="s">
        <v>808</v>
      </c>
      <c r="L399" s="60">
        <v>33280</v>
      </c>
      <c r="M399" s="38">
        <f t="shared" si="19"/>
        <v>180.70588235294119</v>
      </c>
    </row>
    <row r="400" spans="1:13" ht="13.2" x14ac:dyDescent="0.3">
      <c r="A400" s="20">
        <v>395</v>
      </c>
      <c r="B400" s="29" t="s">
        <v>1040</v>
      </c>
      <c r="C400" s="30" t="s">
        <v>1483</v>
      </c>
      <c r="D400" s="42" t="s">
        <v>359</v>
      </c>
      <c r="E400" s="40">
        <f t="shared" si="21"/>
        <v>9</v>
      </c>
      <c r="F400" s="36" t="s">
        <v>1768</v>
      </c>
      <c r="G400" s="54" t="s">
        <v>1803</v>
      </c>
      <c r="H400" s="56" t="str">
        <f t="shared" ca="1" si="20"/>
        <v>1YEARS,1MONTH,29DAYS,</v>
      </c>
      <c r="I400" s="58">
        <v>45334</v>
      </c>
      <c r="J400" s="21" t="s">
        <v>809</v>
      </c>
      <c r="K400" s="22" t="s">
        <v>808</v>
      </c>
      <c r="L400" s="60">
        <v>33280</v>
      </c>
      <c r="M400" s="38">
        <f t="shared" si="19"/>
        <v>180.70588235294119</v>
      </c>
    </row>
    <row r="401" spans="1:13" ht="13.2" x14ac:dyDescent="0.3">
      <c r="A401" s="20">
        <v>396</v>
      </c>
      <c r="B401" s="29" t="s">
        <v>1041</v>
      </c>
      <c r="C401" s="30" t="s">
        <v>1521</v>
      </c>
      <c r="D401" s="42" t="s">
        <v>359</v>
      </c>
      <c r="E401" s="40">
        <f t="shared" si="21"/>
        <v>9</v>
      </c>
      <c r="F401" s="36" t="s">
        <v>1766</v>
      </c>
      <c r="G401" s="54" t="s">
        <v>1803</v>
      </c>
      <c r="H401" s="56" t="str">
        <f t="shared" ca="1" si="20"/>
        <v>7YEARS,7MONTH,2DAYS,</v>
      </c>
      <c r="I401" s="58">
        <v>42986</v>
      </c>
      <c r="J401" s="21" t="s">
        <v>809</v>
      </c>
      <c r="K401" s="22" t="s">
        <v>808</v>
      </c>
      <c r="L401" s="60">
        <v>32000</v>
      </c>
      <c r="M401" s="38">
        <f t="shared" si="19"/>
        <v>173.75565610859729</v>
      </c>
    </row>
    <row r="402" spans="1:13" ht="13.2" x14ac:dyDescent="0.3">
      <c r="A402" s="20">
        <v>397</v>
      </c>
      <c r="B402" s="29" t="s">
        <v>1042</v>
      </c>
      <c r="C402" s="30" t="s">
        <v>1522</v>
      </c>
      <c r="D402" s="42" t="s">
        <v>359</v>
      </c>
      <c r="E402" s="40">
        <f t="shared" si="21"/>
        <v>9</v>
      </c>
      <c r="F402" s="36" t="s">
        <v>1760</v>
      </c>
      <c r="G402" s="54" t="s">
        <v>1803</v>
      </c>
      <c r="H402" s="56" t="str">
        <f t="shared" ca="1" si="20"/>
        <v>3YEARS,5MONTH,29DAYS,</v>
      </c>
      <c r="I402" s="58">
        <v>44481</v>
      </c>
      <c r="J402" s="21" t="s">
        <v>809</v>
      </c>
      <c r="K402" s="22" t="s">
        <v>808</v>
      </c>
      <c r="L402" s="60">
        <v>32000</v>
      </c>
      <c r="M402" s="38">
        <f t="shared" si="19"/>
        <v>173.75565610859729</v>
      </c>
    </row>
    <row r="403" spans="1:13" ht="13.2" x14ac:dyDescent="0.3">
      <c r="A403" s="20">
        <v>398</v>
      </c>
      <c r="B403" s="29" t="s">
        <v>1043</v>
      </c>
      <c r="C403" s="30" t="s">
        <v>1523</v>
      </c>
      <c r="D403" s="42" t="s">
        <v>359</v>
      </c>
      <c r="E403" s="40">
        <f t="shared" si="21"/>
        <v>9</v>
      </c>
      <c r="F403" s="36" t="s">
        <v>1766</v>
      </c>
      <c r="G403" s="54" t="s">
        <v>1803</v>
      </c>
      <c r="H403" s="56" t="str">
        <f t="shared" ca="1" si="20"/>
        <v>4YEARS,2MONTH,9DAYS,</v>
      </c>
      <c r="I403" s="58">
        <v>44228</v>
      </c>
      <c r="J403" s="21" t="s">
        <v>809</v>
      </c>
      <c r="K403" s="22" t="s">
        <v>808</v>
      </c>
      <c r="L403" s="60">
        <v>32000</v>
      </c>
      <c r="M403" s="38">
        <f t="shared" si="19"/>
        <v>173.75565610859729</v>
      </c>
    </row>
    <row r="404" spans="1:13" ht="13.2" x14ac:dyDescent="0.3">
      <c r="A404" s="20">
        <v>399</v>
      </c>
      <c r="B404" s="29" t="s">
        <v>1044</v>
      </c>
      <c r="C404" s="30" t="s">
        <v>1376</v>
      </c>
      <c r="D404" s="42" t="s">
        <v>359</v>
      </c>
      <c r="E404" s="40">
        <f t="shared" si="21"/>
        <v>9</v>
      </c>
      <c r="F404" s="36" t="s">
        <v>1768</v>
      </c>
      <c r="G404" s="54" t="s">
        <v>1803</v>
      </c>
      <c r="H404" s="56" t="str">
        <f t="shared" ca="1" si="20"/>
        <v>6YEARS,10MONTH,17DAYS,</v>
      </c>
      <c r="I404" s="58">
        <v>43244</v>
      </c>
      <c r="J404" s="21" t="s">
        <v>809</v>
      </c>
      <c r="K404" s="22" t="s">
        <v>808</v>
      </c>
      <c r="L404" s="60">
        <v>33280</v>
      </c>
      <c r="M404" s="38">
        <f t="shared" si="19"/>
        <v>180.70588235294119</v>
      </c>
    </row>
    <row r="405" spans="1:13" ht="13.2" x14ac:dyDescent="0.3">
      <c r="A405" s="20">
        <v>400</v>
      </c>
      <c r="B405" s="29" t="s">
        <v>1045</v>
      </c>
      <c r="C405" s="30" t="s">
        <v>1524</v>
      </c>
      <c r="D405" s="42" t="s">
        <v>359</v>
      </c>
      <c r="E405" s="40">
        <f t="shared" si="21"/>
        <v>9</v>
      </c>
      <c r="F405" s="36" t="s">
        <v>1768</v>
      </c>
      <c r="G405" s="54" t="s">
        <v>1803</v>
      </c>
      <c r="H405" s="56" t="str">
        <f t="shared" ca="1" si="20"/>
        <v>6YEARS,7MONTH,26DAYS,</v>
      </c>
      <c r="I405" s="58">
        <v>43327</v>
      </c>
      <c r="J405" s="21" t="s">
        <v>809</v>
      </c>
      <c r="K405" s="22" t="s">
        <v>808</v>
      </c>
      <c r="L405" s="60">
        <v>33780</v>
      </c>
      <c r="M405" s="38">
        <f t="shared" si="19"/>
        <v>183.42081447963801</v>
      </c>
    </row>
    <row r="406" spans="1:13" ht="13.2" x14ac:dyDescent="0.3">
      <c r="A406" s="20">
        <v>401</v>
      </c>
      <c r="B406" s="29" t="s">
        <v>1046</v>
      </c>
      <c r="C406" s="30" t="s">
        <v>1525</v>
      </c>
      <c r="D406" s="42" t="s">
        <v>359</v>
      </c>
      <c r="E406" s="40">
        <f t="shared" si="21"/>
        <v>9</v>
      </c>
      <c r="F406" s="36" t="s">
        <v>1768</v>
      </c>
      <c r="G406" s="54" t="s">
        <v>1803</v>
      </c>
      <c r="H406" s="56" t="str">
        <f t="shared" ca="1" si="20"/>
        <v>6YEARS,3MONTH,26DAYS,</v>
      </c>
      <c r="I406" s="58">
        <v>43449</v>
      </c>
      <c r="J406" s="21" t="s">
        <v>809</v>
      </c>
      <c r="K406" s="22" t="s">
        <v>808</v>
      </c>
      <c r="L406" s="60">
        <v>33780</v>
      </c>
      <c r="M406" s="38">
        <f t="shared" si="19"/>
        <v>183.42081447963801</v>
      </c>
    </row>
    <row r="407" spans="1:13" ht="13.2" x14ac:dyDescent="0.3">
      <c r="A407" s="20">
        <v>402</v>
      </c>
      <c r="B407" s="29" t="s">
        <v>1047</v>
      </c>
      <c r="C407" s="30" t="s">
        <v>1526</v>
      </c>
      <c r="D407" s="42" t="s">
        <v>359</v>
      </c>
      <c r="E407" s="40">
        <f t="shared" si="21"/>
        <v>9</v>
      </c>
      <c r="F407" s="36" t="s">
        <v>747</v>
      </c>
      <c r="G407" s="54" t="s">
        <v>1803</v>
      </c>
      <c r="H407" s="56" t="str">
        <f t="shared" ca="1" si="20"/>
        <v>2YEARS,10MONTH,9DAYS,</v>
      </c>
      <c r="I407" s="58">
        <v>44713</v>
      </c>
      <c r="J407" s="21" t="s">
        <v>809</v>
      </c>
      <c r="K407" s="22" t="s">
        <v>808</v>
      </c>
      <c r="L407" s="60">
        <v>33780</v>
      </c>
      <c r="M407" s="38">
        <f t="shared" si="19"/>
        <v>183.42081447963801</v>
      </c>
    </row>
    <row r="408" spans="1:13" ht="13.2" x14ac:dyDescent="0.3">
      <c r="A408" s="20">
        <v>403</v>
      </c>
      <c r="B408" s="29" t="s">
        <v>1048</v>
      </c>
      <c r="C408" s="30" t="s">
        <v>1527</v>
      </c>
      <c r="D408" s="42" t="s">
        <v>359</v>
      </c>
      <c r="E408" s="40">
        <f t="shared" si="21"/>
        <v>9</v>
      </c>
      <c r="F408" s="36" t="s">
        <v>1768</v>
      </c>
      <c r="G408" s="54" t="s">
        <v>1803</v>
      </c>
      <c r="H408" s="56" t="str">
        <f t="shared" ca="1" si="20"/>
        <v>3YEARS,9MONTH,9DAYS,</v>
      </c>
      <c r="I408" s="58">
        <v>44378</v>
      </c>
      <c r="J408" s="21" t="s">
        <v>809</v>
      </c>
      <c r="K408" s="22" t="s">
        <v>808</v>
      </c>
      <c r="L408" s="60">
        <v>33280</v>
      </c>
      <c r="M408" s="38">
        <f t="shared" si="19"/>
        <v>180.70588235294119</v>
      </c>
    </row>
    <row r="409" spans="1:13" ht="13.2" x14ac:dyDescent="0.3">
      <c r="A409" s="20">
        <v>404</v>
      </c>
      <c r="B409" s="29" t="s">
        <v>1049</v>
      </c>
      <c r="C409" s="30" t="s">
        <v>1528</v>
      </c>
      <c r="D409" s="42" t="s">
        <v>359</v>
      </c>
      <c r="E409" s="40">
        <f t="shared" si="21"/>
        <v>9</v>
      </c>
      <c r="F409" s="36" t="s">
        <v>1768</v>
      </c>
      <c r="G409" s="54" t="s">
        <v>1803</v>
      </c>
      <c r="H409" s="56" t="str">
        <f t="shared" ca="1" si="20"/>
        <v>5YEARS,1MONTH,4DAYS,</v>
      </c>
      <c r="I409" s="58">
        <v>43896</v>
      </c>
      <c r="J409" s="21" t="s">
        <v>809</v>
      </c>
      <c r="K409" s="22" t="s">
        <v>808</v>
      </c>
      <c r="L409" s="60">
        <v>33280</v>
      </c>
      <c r="M409" s="38">
        <f t="shared" si="19"/>
        <v>180.70588235294119</v>
      </c>
    </row>
    <row r="410" spans="1:13" ht="13.2" x14ac:dyDescent="0.3">
      <c r="A410" s="20">
        <v>405</v>
      </c>
      <c r="B410" s="29" t="s">
        <v>1050</v>
      </c>
      <c r="C410" s="30" t="s">
        <v>456</v>
      </c>
      <c r="D410" s="42" t="s">
        <v>359</v>
      </c>
      <c r="E410" s="40">
        <f t="shared" si="21"/>
        <v>9</v>
      </c>
      <c r="F410" s="36" t="s">
        <v>1768</v>
      </c>
      <c r="G410" s="54" t="s">
        <v>1803</v>
      </c>
      <c r="H410" s="56" t="str">
        <f t="shared" ca="1" si="20"/>
        <v>4YEARS,6MONTH,20DAYS,</v>
      </c>
      <c r="I410" s="58">
        <v>44095</v>
      </c>
      <c r="J410" s="21" t="s">
        <v>809</v>
      </c>
      <c r="K410" s="22" t="s">
        <v>808</v>
      </c>
      <c r="L410" s="60">
        <v>33280</v>
      </c>
      <c r="M410" s="38">
        <f t="shared" si="19"/>
        <v>180.70588235294119</v>
      </c>
    </row>
    <row r="411" spans="1:13" ht="13.2" x14ac:dyDescent="0.3">
      <c r="A411" s="20">
        <v>406</v>
      </c>
      <c r="B411" s="29" t="s">
        <v>1051</v>
      </c>
      <c r="C411" s="30" t="s">
        <v>1529</v>
      </c>
      <c r="D411" s="42" t="s">
        <v>359</v>
      </c>
      <c r="E411" s="40">
        <f t="shared" si="21"/>
        <v>9</v>
      </c>
      <c r="F411" s="36" t="s">
        <v>1787</v>
      </c>
      <c r="G411" s="54" t="s">
        <v>1803</v>
      </c>
      <c r="H411" s="56" t="str">
        <f t="shared" ca="1" si="20"/>
        <v>4YEARS,1MONTH,29DAYS,</v>
      </c>
      <c r="I411" s="58">
        <v>44239</v>
      </c>
      <c r="J411" s="21" t="s">
        <v>809</v>
      </c>
      <c r="K411" s="22" t="s">
        <v>808</v>
      </c>
      <c r="L411" s="60">
        <v>33280</v>
      </c>
      <c r="M411" s="38">
        <f t="shared" si="19"/>
        <v>180.70588235294119</v>
      </c>
    </row>
    <row r="412" spans="1:13" ht="13.2" x14ac:dyDescent="0.3">
      <c r="A412" s="20">
        <v>407</v>
      </c>
      <c r="B412" s="29" t="s">
        <v>1052</v>
      </c>
      <c r="C412" s="30" t="s">
        <v>516</v>
      </c>
      <c r="D412" s="42" t="s">
        <v>359</v>
      </c>
      <c r="E412" s="40">
        <f t="shared" si="21"/>
        <v>9</v>
      </c>
      <c r="F412" s="36" t="s">
        <v>1768</v>
      </c>
      <c r="G412" s="54" t="s">
        <v>1803</v>
      </c>
      <c r="H412" s="56" t="str">
        <f t="shared" ca="1" si="20"/>
        <v>4YEARS,1MONTH,23DAYS,</v>
      </c>
      <c r="I412" s="58">
        <v>44245</v>
      </c>
      <c r="J412" s="21" t="s">
        <v>809</v>
      </c>
      <c r="K412" s="22" t="s">
        <v>808</v>
      </c>
      <c r="L412" s="60">
        <v>33280</v>
      </c>
      <c r="M412" s="38">
        <f t="shared" si="19"/>
        <v>180.70588235294119</v>
      </c>
    </row>
    <row r="413" spans="1:13" ht="13.2" x14ac:dyDescent="0.3">
      <c r="A413" s="20">
        <v>408</v>
      </c>
      <c r="B413" s="29" t="s">
        <v>1053</v>
      </c>
      <c r="C413" s="30" t="s">
        <v>1530</v>
      </c>
      <c r="D413" s="42" t="s">
        <v>359</v>
      </c>
      <c r="E413" s="40">
        <f t="shared" si="21"/>
        <v>9</v>
      </c>
      <c r="F413" s="36" t="s">
        <v>1768</v>
      </c>
      <c r="G413" s="54" t="s">
        <v>1803</v>
      </c>
      <c r="H413" s="56" t="str">
        <f t="shared" ca="1" si="20"/>
        <v>4YEARS,0MONTH,9DAYS,</v>
      </c>
      <c r="I413" s="58">
        <v>44287</v>
      </c>
      <c r="J413" s="21" t="s">
        <v>809</v>
      </c>
      <c r="K413" s="22" t="s">
        <v>808</v>
      </c>
      <c r="L413" s="60">
        <v>33280</v>
      </c>
      <c r="M413" s="38">
        <f t="shared" si="19"/>
        <v>180.70588235294119</v>
      </c>
    </row>
    <row r="414" spans="1:13" ht="13.2" x14ac:dyDescent="0.3">
      <c r="A414" s="20">
        <v>409</v>
      </c>
      <c r="B414" s="29" t="s">
        <v>1054</v>
      </c>
      <c r="C414" s="30" t="s">
        <v>1531</v>
      </c>
      <c r="D414" s="42" t="s">
        <v>359</v>
      </c>
      <c r="E414" s="40">
        <f t="shared" si="21"/>
        <v>9</v>
      </c>
      <c r="F414" s="36" t="s">
        <v>1768</v>
      </c>
      <c r="G414" s="54" t="s">
        <v>1803</v>
      </c>
      <c r="H414" s="56" t="str">
        <f t="shared" ca="1" si="20"/>
        <v>3YEARS,11MONTH,5DAYS,</v>
      </c>
      <c r="I414" s="58">
        <v>44321</v>
      </c>
      <c r="J414" s="21" t="s">
        <v>809</v>
      </c>
      <c r="K414" s="22" t="s">
        <v>808</v>
      </c>
      <c r="L414" s="60">
        <v>33280</v>
      </c>
      <c r="M414" s="38">
        <f t="shared" si="19"/>
        <v>180.70588235294119</v>
      </c>
    </row>
    <row r="415" spans="1:13" ht="13.2" x14ac:dyDescent="0.3">
      <c r="A415" s="20">
        <v>410</v>
      </c>
      <c r="B415" s="29" t="s">
        <v>1055</v>
      </c>
      <c r="C415" s="30" t="s">
        <v>1459</v>
      </c>
      <c r="D415" s="42" t="s">
        <v>359</v>
      </c>
      <c r="E415" s="40">
        <f t="shared" si="21"/>
        <v>9</v>
      </c>
      <c r="F415" s="36" t="s">
        <v>1766</v>
      </c>
      <c r="G415" s="54" t="s">
        <v>1803</v>
      </c>
      <c r="H415" s="56" t="str">
        <f t="shared" ca="1" si="20"/>
        <v>3YEARS,8MONTH,6DAYS,</v>
      </c>
      <c r="I415" s="58">
        <v>44412</v>
      </c>
      <c r="J415" s="21" t="s">
        <v>809</v>
      </c>
      <c r="K415" s="22" t="s">
        <v>808</v>
      </c>
      <c r="L415" s="60">
        <v>32000</v>
      </c>
      <c r="M415" s="38">
        <f t="shared" ref="M415:M476" si="22">(L415*12)/52/42.5</f>
        <v>173.75565610859729</v>
      </c>
    </row>
    <row r="416" spans="1:13" ht="13.2" x14ac:dyDescent="0.3">
      <c r="A416" s="20">
        <v>411</v>
      </c>
      <c r="B416" s="29" t="s">
        <v>1056</v>
      </c>
      <c r="C416" s="30" t="s">
        <v>1488</v>
      </c>
      <c r="D416" s="42" t="s">
        <v>359</v>
      </c>
      <c r="E416" s="40">
        <f t="shared" si="21"/>
        <v>9</v>
      </c>
      <c r="F416" s="36" t="s">
        <v>1768</v>
      </c>
      <c r="G416" s="54" t="s">
        <v>1803</v>
      </c>
      <c r="H416" s="56" t="str">
        <f t="shared" ca="1" si="20"/>
        <v>2YEARS,10MONTH,25DAYS,</v>
      </c>
      <c r="I416" s="58">
        <v>44697</v>
      </c>
      <c r="J416" s="21" t="s">
        <v>809</v>
      </c>
      <c r="K416" s="22" t="s">
        <v>808</v>
      </c>
      <c r="L416" s="60">
        <v>33280</v>
      </c>
      <c r="M416" s="38">
        <f t="shared" si="22"/>
        <v>180.70588235294119</v>
      </c>
    </row>
    <row r="417" spans="1:13" ht="13.2" x14ac:dyDescent="0.3">
      <c r="A417" s="20">
        <v>412</v>
      </c>
      <c r="B417" s="29" t="s">
        <v>1057</v>
      </c>
      <c r="C417" s="30" t="s">
        <v>1532</v>
      </c>
      <c r="D417" s="42" t="s">
        <v>359</v>
      </c>
      <c r="E417" s="40">
        <f t="shared" si="21"/>
        <v>9</v>
      </c>
      <c r="F417" s="36" t="s">
        <v>1768</v>
      </c>
      <c r="G417" s="54" t="s">
        <v>1803</v>
      </c>
      <c r="H417" s="56" t="str">
        <f t="shared" ca="1" si="20"/>
        <v>1YEARS,7MONTH,5DAYS,</v>
      </c>
      <c r="I417" s="58">
        <v>45174</v>
      </c>
      <c r="J417" s="21" t="s">
        <v>809</v>
      </c>
      <c r="K417" s="22" t="s">
        <v>808</v>
      </c>
      <c r="L417" s="60">
        <v>33280</v>
      </c>
      <c r="M417" s="38">
        <f t="shared" si="22"/>
        <v>180.70588235294119</v>
      </c>
    </row>
    <row r="418" spans="1:13" ht="13.2" x14ac:dyDescent="0.3">
      <c r="A418" s="20">
        <v>413</v>
      </c>
      <c r="B418" s="29" t="s">
        <v>1058</v>
      </c>
      <c r="C418" s="30" t="s">
        <v>1533</v>
      </c>
      <c r="D418" s="42" t="s">
        <v>359</v>
      </c>
      <c r="E418" s="40">
        <f t="shared" si="21"/>
        <v>9</v>
      </c>
      <c r="F418" s="36" t="s">
        <v>1768</v>
      </c>
      <c r="G418" s="54" t="s">
        <v>1803</v>
      </c>
      <c r="H418" s="56" t="str">
        <f t="shared" ref="H418:H480" ca="1" si="23">DATEDIF(I418,TODAY(),"Y")&amp;"YEARS,"&amp;DATEDIF(I418,TODAY(),"YM")&amp;"MONTH,"&amp;DATEDIF(I418,TODAY(),"MD")&amp;"DAYS,"</f>
        <v>1YEARS,6MONTH,4DAYS,</v>
      </c>
      <c r="I418" s="58">
        <v>45205</v>
      </c>
      <c r="J418" s="21" t="s">
        <v>809</v>
      </c>
      <c r="K418" s="22" t="s">
        <v>808</v>
      </c>
      <c r="L418" s="60">
        <v>33280</v>
      </c>
      <c r="M418" s="38">
        <f t="shared" si="22"/>
        <v>180.70588235294119</v>
      </c>
    </row>
    <row r="419" spans="1:13" ht="13.2" x14ac:dyDescent="0.3">
      <c r="A419" s="20">
        <v>414</v>
      </c>
      <c r="B419" s="29" t="s">
        <v>1059</v>
      </c>
      <c r="C419" s="30" t="s">
        <v>1534</v>
      </c>
      <c r="D419" s="42" t="s">
        <v>359</v>
      </c>
      <c r="E419" s="40">
        <f t="shared" si="21"/>
        <v>9</v>
      </c>
      <c r="F419" s="36" t="s">
        <v>1768</v>
      </c>
      <c r="G419" s="54" t="s">
        <v>1803</v>
      </c>
      <c r="H419" s="56" t="str">
        <f t="shared" ca="1" si="23"/>
        <v>0YEARS,7MONTH,8DAYS,</v>
      </c>
      <c r="I419" s="58">
        <v>45537</v>
      </c>
      <c r="J419" s="21" t="s">
        <v>809</v>
      </c>
      <c r="K419" s="22" t="s">
        <v>808</v>
      </c>
      <c r="L419" s="60">
        <v>33280</v>
      </c>
      <c r="M419" s="38">
        <f t="shared" si="22"/>
        <v>180.70588235294119</v>
      </c>
    </row>
    <row r="420" spans="1:13" ht="13.2" x14ac:dyDescent="0.3">
      <c r="A420" s="20">
        <v>415</v>
      </c>
      <c r="B420" s="29" t="s">
        <v>1060</v>
      </c>
      <c r="C420" s="30" t="s">
        <v>1535</v>
      </c>
      <c r="D420" s="42" t="s">
        <v>359</v>
      </c>
      <c r="E420" s="40">
        <f t="shared" si="21"/>
        <v>9</v>
      </c>
      <c r="F420" s="36" t="s">
        <v>1788</v>
      </c>
      <c r="G420" s="54" t="s">
        <v>1804</v>
      </c>
      <c r="H420" s="56" t="str">
        <f t="shared" ca="1" si="23"/>
        <v>15YEARS,4MONTH,6DAYS,</v>
      </c>
      <c r="I420" s="58">
        <v>40151</v>
      </c>
      <c r="J420" s="21" t="s">
        <v>809</v>
      </c>
      <c r="K420" s="22" t="s">
        <v>808</v>
      </c>
      <c r="L420" s="60">
        <v>33280</v>
      </c>
      <c r="M420" s="38">
        <f t="shared" si="22"/>
        <v>180.70588235294119</v>
      </c>
    </row>
    <row r="421" spans="1:13" ht="13.2" x14ac:dyDescent="0.3">
      <c r="A421" s="20">
        <v>416</v>
      </c>
      <c r="B421" s="29" t="s">
        <v>1061</v>
      </c>
      <c r="C421" s="30" t="s">
        <v>1536</v>
      </c>
      <c r="D421" s="42" t="s">
        <v>359</v>
      </c>
      <c r="E421" s="40">
        <f t="shared" si="21"/>
        <v>9</v>
      </c>
      <c r="F421" s="36" t="s">
        <v>1788</v>
      </c>
      <c r="G421" s="54" t="s">
        <v>1804</v>
      </c>
      <c r="H421" s="56" t="str">
        <f t="shared" ca="1" si="23"/>
        <v>12YEARS,7MONTH,6DAYS,</v>
      </c>
      <c r="I421" s="58">
        <v>41156</v>
      </c>
      <c r="J421" s="21" t="s">
        <v>809</v>
      </c>
      <c r="K421" s="22" t="s">
        <v>808</v>
      </c>
      <c r="L421" s="60">
        <v>33280</v>
      </c>
      <c r="M421" s="38">
        <f t="shared" si="22"/>
        <v>180.70588235294119</v>
      </c>
    </row>
    <row r="422" spans="1:13" ht="13.2" x14ac:dyDescent="0.3">
      <c r="A422" s="20">
        <v>417</v>
      </c>
      <c r="B422" s="29" t="s">
        <v>1062</v>
      </c>
      <c r="C422" s="30" t="s">
        <v>1537</v>
      </c>
      <c r="D422" s="42" t="s">
        <v>359</v>
      </c>
      <c r="E422" s="40">
        <f t="shared" si="21"/>
        <v>9</v>
      </c>
      <c r="F422" s="36" t="s">
        <v>1788</v>
      </c>
      <c r="G422" s="54" t="s">
        <v>1804</v>
      </c>
      <c r="H422" s="56" t="str">
        <f t="shared" ca="1" si="23"/>
        <v>11YEARS,4MONTH,23DAYS,</v>
      </c>
      <c r="I422" s="58">
        <v>41596</v>
      </c>
      <c r="J422" s="21" t="s">
        <v>809</v>
      </c>
      <c r="K422" s="22" t="s">
        <v>808</v>
      </c>
      <c r="L422" s="60">
        <v>33280</v>
      </c>
      <c r="M422" s="38">
        <f t="shared" si="22"/>
        <v>180.70588235294119</v>
      </c>
    </row>
    <row r="423" spans="1:13" ht="13.2" x14ac:dyDescent="0.3">
      <c r="A423" s="20">
        <v>418</v>
      </c>
      <c r="B423" s="29" t="s">
        <v>1063</v>
      </c>
      <c r="C423" s="30" t="s">
        <v>1538</v>
      </c>
      <c r="D423" s="42" t="s">
        <v>359</v>
      </c>
      <c r="E423" s="40">
        <f t="shared" si="21"/>
        <v>9</v>
      </c>
      <c r="F423" s="36" t="s">
        <v>1788</v>
      </c>
      <c r="G423" s="54" t="s">
        <v>1804</v>
      </c>
      <c r="H423" s="56" t="str">
        <f t="shared" ca="1" si="23"/>
        <v>7YEARS,7MONTH,3DAYS,</v>
      </c>
      <c r="I423" s="58">
        <v>42985</v>
      </c>
      <c r="J423" s="21" t="s">
        <v>809</v>
      </c>
      <c r="K423" s="22" t="s">
        <v>808</v>
      </c>
      <c r="L423" s="60">
        <v>33780</v>
      </c>
      <c r="M423" s="38">
        <f t="shared" si="22"/>
        <v>183.42081447963801</v>
      </c>
    </row>
    <row r="424" spans="1:13" ht="13.2" x14ac:dyDescent="0.3">
      <c r="A424" s="20">
        <v>419</v>
      </c>
      <c r="B424" s="29" t="s">
        <v>1064</v>
      </c>
      <c r="C424" s="30" t="s">
        <v>1539</v>
      </c>
      <c r="D424" s="42" t="s">
        <v>359</v>
      </c>
      <c r="E424" s="40">
        <f t="shared" si="21"/>
        <v>9</v>
      </c>
      <c r="F424" s="36" t="s">
        <v>1788</v>
      </c>
      <c r="G424" s="54" t="s">
        <v>1804</v>
      </c>
      <c r="H424" s="56" t="str">
        <f t="shared" ca="1" si="23"/>
        <v>7YEARS,6MONTH,15DAYS,</v>
      </c>
      <c r="I424" s="58">
        <v>43004</v>
      </c>
      <c r="J424" s="21" t="s">
        <v>809</v>
      </c>
      <c r="K424" s="22" t="s">
        <v>808</v>
      </c>
      <c r="L424" s="60">
        <v>33780</v>
      </c>
      <c r="M424" s="38">
        <f t="shared" si="22"/>
        <v>183.42081447963801</v>
      </c>
    </row>
    <row r="425" spans="1:13" ht="13.2" x14ac:dyDescent="0.3">
      <c r="A425" s="20">
        <v>420</v>
      </c>
      <c r="B425" s="29" t="s">
        <v>1065</v>
      </c>
      <c r="C425" s="30" t="s">
        <v>1323</v>
      </c>
      <c r="D425" s="42" t="s">
        <v>359</v>
      </c>
      <c r="E425" s="40">
        <f t="shared" si="21"/>
        <v>9</v>
      </c>
      <c r="F425" s="36" t="s">
        <v>1788</v>
      </c>
      <c r="G425" s="54" t="s">
        <v>1804</v>
      </c>
      <c r="H425" s="56" t="str">
        <f t="shared" ca="1" si="23"/>
        <v>2YEARS,0MONTH,9DAYS,</v>
      </c>
      <c r="I425" s="58">
        <v>45017</v>
      </c>
      <c r="J425" s="21" t="s">
        <v>809</v>
      </c>
      <c r="K425" s="22" t="s">
        <v>808</v>
      </c>
      <c r="L425" s="60">
        <v>33780</v>
      </c>
      <c r="M425" s="38">
        <f t="shared" si="22"/>
        <v>183.42081447963801</v>
      </c>
    </row>
    <row r="426" spans="1:13" ht="13.2" x14ac:dyDescent="0.3">
      <c r="A426" s="20">
        <v>421</v>
      </c>
      <c r="B426" s="29" t="s">
        <v>1066</v>
      </c>
      <c r="C426" s="30" t="s">
        <v>1540</v>
      </c>
      <c r="D426" s="42" t="s">
        <v>359</v>
      </c>
      <c r="E426" s="40">
        <f t="shared" si="21"/>
        <v>9</v>
      </c>
      <c r="F426" s="36" t="s">
        <v>1788</v>
      </c>
      <c r="G426" s="54" t="s">
        <v>1804</v>
      </c>
      <c r="H426" s="56" t="str">
        <f t="shared" ca="1" si="23"/>
        <v>2YEARS,10MONTH,8DAYS,</v>
      </c>
      <c r="I426" s="58">
        <v>44714</v>
      </c>
      <c r="J426" s="21" t="s">
        <v>809</v>
      </c>
      <c r="K426" s="22" t="s">
        <v>808</v>
      </c>
      <c r="L426" s="60">
        <v>33280</v>
      </c>
      <c r="M426" s="38">
        <f t="shared" si="22"/>
        <v>180.70588235294119</v>
      </c>
    </row>
    <row r="427" spans="1:13" ht="13.2" x14ac:dyDescent="0.3">
      <c r="A427" s="20">
        <v>422</v>
      </c>
      <c r="B427" s="29" t="s">
        <v>1067</v>
      </c>
      <c r="C427" s="30" t="s">
        <v>1541</v>
      </c>
      <c r="D427" s="42" t="s">
        <v>359</v>
      </c>
      <c r="E427" s="40">
        <f t="shared" si="21"/>
        <v>9</v>
      </c>
      <c r="F427" s="36" t="s">
        <v>1788</v>
      </c>
      <c r="G427" s="54" t="s">
        <v>1804</v>
      </c>
      <c r="H427" s="56" t="str">
        <f t="shared" ca="1" si="23"/>
        <v>5YEARS,0MONTH,28DAYS,</v>
      </c>
      <c r="I427" s="58">
        <v>43903</v>
      </c>
      <c r="J427" s="21" t="s">
        <v>809</v>
      </c>
      <c r="K427" s="22" t="s">
        <v>808</v>
      </c>
      <c r="L427" s="60">
        <v>33280</v>
      </c>
      <c r="M427" s="38">
        <f t="shared" si="22"/>
        <v>180.70588235294119</v>
      </c>
    </row>
    <row r="428" spans="1:13" ht="13.2" x14ac:dyDescent="0.3">
      <c r="A428" s="20">
        <v>423</v>
      </c>
      <c r="B428" s="29" t="s">
        <v>1068</v>
      </c>
      <c r="C428" s="30" t="s">
        <v>1542</v>
      </c>
      <c r="D428" s="42" t="s">
        <v>359</v>
      </c>
      <c r="E428" s="40">
        <f t="shared" si="21"/>
        <v>9</v>
      </c>
      <c r="F428" s="36" t="s">
        <v>1788</v>
      </c>
      <c r="G428" s="54" t="s">
        <v>1804</v>
      </c>
      <c r="H428" s="56" t="str">
        <f t="shared" ca="1" si="23"/>
        <v>3YEARS,11MONTH,23DAYS,</v>
      </c>
      <c r="I428" s="58">
        <v>44304</v>
      </c>
      <c r="J428" s="21" t="s">
        <v>809</v>
      </c>
      <c r="K428" s="22" t="s">
        <v>808</v>
      </c>
      <c r="L428" s="60">
        <v>33280</v>
      </c>
      <c r="M428" s="38">
        <f t="shared" si="22"/>
        <v>180.70588235294119</v>
      </c>
    </row>
    <row r="429" spans="1:13" ht="13.2" x14ac:dyDescent="0.3">
      <c r="A429" s="20">
        <v>424</v>
      </c>
      <c r="B429" s="29" t="s">
        <v>1069</v>
      </c>
      <c r="C429" s="30" t="s">
        <v>1543</v>
      </c>
      <c r="D429" s="42" t="s">
        <v>359</v>
      </c>
      <c r="E429" s="40">
        <f t="shared" si="21"/>
        <v>9</v>
      </c>
      <c r="F429" s="36" t="s">
        <v>1788</v>
      </c>
      <c r="G429" s="54" t="s">
        <v>1804</v>
      </c>
      <c r="H429" s="56" t="str">
        <f t="shared" ca="1" si="23"/>
        <v>2YEARS,10MONTH,16DAYS,</v>
      </c>
      <c r="I429" s="58">
        <v>44706</v>
      </c>
      <c r="J429" s="21" t="s">
        <v>809</v>
      </c>
      <c r="K429" s="22" t="s">
        <v>808</v>
      </c>
      <c r="L429" s="60">
        <v>33280</v>
      </c>
      <c r="M429" s="38">
        <f t="shared" si="22"/>
        <v>180.70588235294119</v>
      </c>
    </row>
    <row r="430" spans="1:13" ht="13.2" x14ac:dyDescent="0.3">
      <c r="A430" s="20">
        <v>425</v>
      </c>
      <c r="B430" s="29" t="s">
        <v>1070</v>
      </c>
      <c r="C430" s="30" t="s">
        <v>1544</v>
      </c>
      <c r="D430" s="42" t="s">
        <v>359</v>
      </c>
      <c r="E430" s="40">
        <f t="shared" si="21"/>
        <v>9</v>
      </c>
      <c r="F430" s="36" t="s">
        <v>1788</v>
      </c>
      <c r="G430" s="54" t="s">
        <v>1804</v>
      </c>
      <c r="H430" s="56" t="str">
        <f t="shared" ca="1" si="23"/>
        <v>2YEARS,10MONTH,9DAYS,</v>
      </c>
      <c r="I430" s="58">
        <v>44713</v>
      </c>
      <c r="J430" s="21" t="s">
        <v>809</v>
      </c>
      <c r="K430" s="22" t="s">
        <v>808</v>
      </c>
      <c r="L430" s="60">
        <v>33280</v>
      </c>
      <c r="M430" s="38">
        <f t="shared" si="22"/>
        <v>180.70588235294119</v>
      </c>
    </row>
    <row r="431" spans="1:13" ht="13.2" x14ac:dyDescent="0.3">
      <c r="A431" s="20">
        <v>426</v>
      </c>
      <c r="B431" s="29" t="s">
        <v>1071</v>
      </c>
      <c r="C431" s="30" t="s">
        <v>1545</v>
      </c>
      <c r="D431" s="42" t="s">
        <v>359</v>
      </c>
      <c r="E431" s="40">
        <f t="shared" si="21"/>
        <v>9</v>
      </c>
      <c r="F431" s="36" t="s">
        <v>1788</v>
      </c>
      <c r="G431" s="54" t="s">
        <v>1804</v>
      </c>
      <c r="H431" s="56" t="str">
        <f t="shared" ca="1" si="23"/>
        <v>2YEARS,10MONTH,7DAYS,</v>
      </c>
      <c r="I431" s="58">
        <v>44715</v>
      </c>
      <c r="J431" s="21" t="s">
        <v>809</v>
      </c>
      <c r="K431" s="22" t="s">
        <v>808</v>
      </c>
      <c r="L431" s="60">
        <v>33280</v>
      </c>
      <c r="M431" s="38">
        <f t="shared" si="22"/>
        <v>180.70588235294119</v>
      </c>
    </row>
    <row r="432" spans="1:13" ht="13.2" x14ac:dyDescent="0.3">
      <c r="A432" s="20">
        <v>427</v>
      </c>
      <c r="B432" s="29" t="s">
        <v>1072</v>
      </c>
      <c r="C432" s="30" t="s">
        <v>1546</v>
      </c>
      <c r="D432" s="42" t="s">
        <v>359</v>
      </c>
      <c r="E432" s="40">
        <f t="shared" si="21"/>
        <v>9</v>
      </c>
      <c r="F432" s="36" t="s">
        <v>1788</v>
      </c>
      <c r="G432" s="54" t="s">
        <v>1804</v>
      </c>
      <c r="H432" s="56" t="str">
        <f t="shared" ca="1" si="23"/>
        <v>2YEARS,9MONTH,28DAYS,</v>
      </c>
      <c r="I432" s="58">
        <v>44725</v>
      </c>
      <c r="J432" s="21" t="s">
        <v>809</v>
      </c>
      <c r="K432" s="22" t="s">
        <v>808</v>
      </c>
      <c r="L432" s="60">
        <v>33280</v>
      </c>
      <c r="M432" s="38">
        <f t="shared" si="22"/>
        <v>180.70588235294119</v>
      </c>
    </row>
    <row r="433" spans="1:13" ht="13.2" x14ac:dyDescent="0.3">
      <c r="A433" s="20">
        <v>428</v>
      </c>
      <c r="B433" s="29" t="s">
        <v>1073</v>
      </c>
      <c r="C433" s="30" t="s">
        <v>1547</v>
      </c>
      <c r="D433" s="42" t="s">
        <v>359</v>
      </c>
      <c r="E433" s="40">
        <f t="shared" si="21"/>
        <v>9</v>
      </c>
      <c r="F433" s="36" t="s">
        <v>1789</v>
      </c>
      <c r="G433" s="54" t="s">
        <v>1804</v>
      </c>
      <c r="H433" s="56" t="str">
        <f t="shared" ca="1" si="23"/>
        <v>1YEARS,10MONTH,17DAYS,</v>
      </c>
      <c r="I433" s="58">
        <v>45070</v>
      </c>
      <c r="J433" s="21" t="s">
        <v>809</v>
      </c>
      <c r="K433" s="22" t="s">
        <v>808</v>
      </c>
      <c r="L433" s="60">
        <v>33280</v>
      </c>
      <c r="M433" s="38">
        <f t="shared" si="22"/>
        <v>180.70588235294119</v>
      </c>
    </row>
    <row r="434" spans="1:13" ht="13.2" x14ac:dyDescent="0.3">
      <c r="A434" s="20">
        <v>429</v>
      </c>
      <c r="B434" s="29" t="s">
        <v>1074</v>
      </c>
      <c r="C434" s="30" t="s">
        <v>1548</v>
      </c>
      <c r="D434" s="42" t="s">
        <v>359</v>
      </c>
      <c r="E434" s="40">
        <f t="shared" si="21"/>
        <v>9</v>
      </c>
      <c r="F434" s="36" t="s">
        <v>1789</v>
      </c>
      <c r="G434" s="54" t="s">
        <v>1804</v>
      </c>
      <c r="H434" s="56" t="str">
        <f t="shared" ca="1" si="23"/>
        <v>1YEARS,10MONTH,17DAYS,</v>
      </c>
      <c r="I434" s="58">
        <v>45070</v>
      </c>
      <c r="J434" s="21" t="s">
        <v>809</v>
      </c>
      <c r="K434" s="22" t="s">
        <v>808</v>
      </c>
      <c r="L434" s="60">
        <v>33280</v>
      </c>
      <c r="M434" s="38">
        <f t="shared" si="22"/>
        <v>180.70588235294119</v>
      </c>
    </row>
    <row r="435" spans="1:13" ht="13.2" x14ac:dyDescent="0.3">
      <c r="A435" s="20">
        <v>430</v>
      </c>
      <c r="B435" s="29" t="s">
        <v>1075</v>
      </c>
      <c r="C435" s="30" t="s">
        <v>1549</v>
      </c>
      <c r="D435" s="42" t="s">
        <v>359</v>
      </c>
      <c r="E435" s="40">
        <f t="shared" si="21"/>
        <v>9</v>
      </c>
      <c r="F435" s="36" t="s">
        <v>1789</v>
      </c>
      <c r="G435" s="54" t="s">
        <v>1804</v>
      </c>
      <c r="H435" s="56" t="str">
        <f t="shared" ca="1" si="23"/>
        <v>1YEARS,10MONTH,2DAYS,</v>
      </c>
      <c r="I435" s="58">
        <v>45085</v>
      </c>
      <c r="J435" s="21" t="s">
        <v>809</v>
      </c>
      <c r="K435" s="22" t="s">
        <v>808</v>
      </c>
      <c r="L435" s="60">
        <v>33280</v>
      </c>
      <c r="M435" s="38">
        <f t="shared" si="22"/>
        <v>180.70588235294119</v>
      </c>
    </row>
    <row r="436" spans="1:13" ht="13.2" x14ac:dyDescent="0.3">
      <c r="A436" s="20">
        <v>431</v>
      </c>
      <c r="B436" s="29" t="s">
        <v>1076</v>
      </c>
      <c r="C436" s="30" t="s">
        <v>1550</v>
      </c>
      <c r="D436" s="42" t="s">
        <v>359</v>
      </c>
      <c r="E436" s="40">
        <f t="shared" si="21"/>
        <v>9</v>
      </c>
      <c r="F436" s="36" t="s">
        <v>1789</v>
      </c>
      <c r="G436" s="54" t="s">
        <v>1804</v>
      </c>
      <c r="H436" s="56" t="str">
        <f t="shared" ca="1" si="23"/>
        <v>1YEARS,10MONTH,2DAYS,</v>
      </c>
      <c r="I436" s="58">
        <v>45085</v>
      </c>
      <c r="J436" s="21" t="s">
        <v>809</v>
      </c>
      <c r="K436" s="22" t="s">
        <v>808</v>
      </c>
      <c r="L436" s="60">
        <v>33280</v>
      </c>
      <c r="M436" s="38">
        <f t="shared" si="22"/>
        <v>180.70588235294119</v>
      </c>
    </row>
    <row r="437" spans="1:13" ht="13.2" x14ac:dyDescent="0.3">
      <c r="A437" s="20">
        <v>432</v>
      </c>
      <c r="B437" s="29" t="s">
        <v>1077</v>
      </c>
      <c r="C437" s="30" t="s">
        <v>1551</v>
      </c>
      <c r="D437" s="42" t="s">
        <v>359</v>
      </c>
      <c r="E437" s="40">
        <f t="shared" si="21"/>
        <v>9</v>
      </c>
      <c r="F437" s="36" t="s">
        <v>765</v>
      </c>
      <c r="G437" s="54" t="s">
        <v>797</v>
      </c>
      <c r="H437" s="56" t="str">
        <f t="shared" ca="1" si="23"/>
        <v>0YEARS,10MONTH,4DAYS,</v>
      </c>
      <c r="I437" s="58">
        <v>45449</v>
      </c>
      <c r="J437" s="21" t="s">
        <v>809</v>
      </c>
      <c r="K437" s="22" t="s">
        <v>808</v>
      </c>
      <c r="L437" s="60">
        <v>32000</v>
      </c>
      <c r="M437" s="38">
        <f t="shared" si="22"/>
        <v>173.75565610859729</v>
      </c>
    </row>
    <row r="438" spans="1:13" ht="13.2" x14ac:dyDescent="0.3">
      <c r="A438" s="20">
        <v>433</v>
      </c>
      <c r="B438" s="29" t="s">
        <v>1078</v>
      </c>
      <c r="C438" s="30" t="s">
        <v>1552</v>
      </c>
      <c r="D438" s="42" t="s">
        <v>359</v>
      </c>
      <c r="E438" s="40">
        <f t="shared" si="21"/>
        <v>9</v>
      </c>
      <c r="F438" s="36" t="s">
        <v>765</v>
      </c>
      <c r="G438" s="54" t="s">
        <v>797</v>
      </c>
      <c r="H438" s="56" t="str">
        <f t="shared" ca="1" si="23"/>
        <v>12YEARS,11MONTH,8DAYS,</v>
      </c>
      <c r="I438" s="58">
        <v>41031</v>
      </c>
      <c r="J438" s="21" t="s">
        <v>809</v>
      </c>
      <c r="K438" s="22" t="s">
        <v>808</v>
      </c>
      <c r="L438" s="60">
        <v>32000</v>
      </c>
      <c r="M438" s="38">
        <f t="shared" si="22"/>
        <v>173.75565610859729</v>
      </c>
    </row>
    <row r="439" spans="1:13" ht="13.2" x14ac:dyDescent="0.3">
      <c r="A439" s="20">
        <v>434</v>
      </c>
      <c r="B439" s="29" t="s">
        <v>1079</v>
      </c>
      <c r="C439" s="30" t="s">
        <v>1487</v>
      </c>
      <c r="D439" s="42" t="s">
        <v>359</v>
      </c>
      <c r="E439" s="40">
        <f t="shared" si="21"/>
        <v>9</v>
      </c>
      <c r="F439" s="36" t="s">
        <v>765</v>
      </c>
      <c r="G439" s="54" t="s">
        <v>797</v>
      </c>
      <c r="H439" s="56" t="str">
        <f t="shared" ca="1" si="23"/>
        <v>11YEARS,9MONTH,9DAYS,</v>
      </c>
      <c r="I439" s="58">
        <v>41456</v>
      </c>
      <c r="J439" s="21" t="s">
        <v>809</v>
      </c>
      <c r="K439" s="22" t="s">
        <v>808</v>
      </c>
      <c r="L439" s="60">
        <v>33780</v>
      </c>
      <c r="M439" s="38">
        <f t="shared" si="22"/>
        <v>183.42081447963801</v>
      </c>
    </row>
    <row r="440" spans="1:13" ht="13.2" x14ac:dyDescent="0.3">
      <c r="A440" s="20">
        <v>435</v>
      </c>
      <c r="B440" s="29" t="s">
        <v>1080</v>
      </c>
      <c r="C440" s="30" t="s">
        <v>1553</v>
      </c>
      <c r="D440" s="42" t="s">
        <v>359</v>
      </c>
      <c r="E440" s="40">
        <f t="shared" si="21"/>
        <v>9</v>
      </c>
      <c r="F440" s="36" t="s">
        <v>765</v>
      </c>
      <c r="G440" s="54" t="s">
        <v>797</v>
      </c>
      <c r="H440" s="56" t="str">
        <f t="shared" ca="1" si="23"/>
        <v>11YEARS,6MONTH,3DAYS,</v>
      </c>
      <c r="I440" s="58">
        <v>41554</v>
      </c>
      <c r="J440" s="21" t="s">
        <v>809</v>
      </c>
      <c r="K440" s="22" t="s">
        <v>808</v>
      </c>
      <c r="L440" s="60">
        <v>32000</v>
      </c>
      <c r="M440" s="38">
        <f t="shared" si="22"/>
        <v>173.75565610859729</v>
      </c>
    </row>
    <row r="441" spans="1:13" ht="13.2" x14ac:dyDescent="0.3">
      <c r="A441" s="20">
        <v>436</v>
      </c>
      <c r="B441" s="29" t="s">
        <v>1081</v>
      </c>
      <c r="C441" s="30" t="s">
        <v>1554</v>
      </c>
      <c r="D441" s="42" t="s">
        <v>359</v>
      </c>
      <c r="E441" s="40">
        <f t="shared" si="21"/>
        <v>9</v>
      </c>
      <c r="F441" s="36" t="s">
        <v>765</v>
      </c>
      <c r="G441" s="54" t="s">
        <v>797</v>
      </c>
      <c r="H441" s="56" t="str">
        <f t="shared" ca="1" si="23"/>
        <v>9YEARS,8MONTH,9DAYS,</v>
      </c>
      <c r="I441" s="58">
        <v>42217</v>
      </c>
      <c r="J441" s="21" t="s">
        <v>809</v>
      </c>
      <c r="K441" s="22" t="s">
        <v>808</v>
      </c>
      <c r="L441" s="60">
        <v>32000</v>
      </c>
      <c r="M441" s="38">
        <f t="shared" si="22"/>
        <v>173.75565610859729</v>
      </c>
    </row>
    <row r="442" spans="1:13" ht="13.2" x14ac:dyDescent="0.3">
      <c r="A442" s="20">
        <v>437</v>
      </c>
      <c r="B442" s="29" t="s">
        <v>1082</v>
      </c>
      <c r="C442" s="30" t="s">
        <v>1555</v>
      </c>
      <c r="D442" s="42" t="s">
        <v>359</v>
      </c>
      <c r="E442" s="40">
        <f t="shared" si="21"/>
        <v>9</v>
      </c>
      <c r="F442" s="36" t="s">
        <v>1784</v>
      </c>
      <c r="G442" s="54" t="s">
        <v>797</v>
      </c>
      <c r="H442" s="56" t="str">
        <f t="shared" ca="1" si="23"/>
        <v>8YEARS,0MONTH,9DAYS,</v>
      </c>
      <c r="I442" s="58">
        <v>42826</v>
      </c>
      <c r="J442" s="21" t="s">
        <v>809</v>
      </c>
      <c r="K442" s="22" t="s">
        <v>808</v>
      </c>
      <c r="L442" s="60">
        <v>32000</v>
      </c>
      <c r="M442" s="38">
        <f t="shared" si="22"/>
        <v>173.75565610859729</v>
      </c>
    </row>
    <row r="443" spans="1:13" ht="13.2" x14ac:dyDescent="0.3">
      <c r="A443" s="20">
        <v>438</v>
      </c>
      <c r="B443" s="29" t="s">
        <v>1083</v>
      </c>
      <c r="C443" s="30" t="s">
        <v>1556</v>
      </c>
      <c r="D443" s="42" t="s">
        <v>359</v>
      </c>
      <c r="E443" s="40">
        <f t="shared" si="21"/>
        <v>9</v>
      </c>
      <c r="F443" s="36" t="s">
        <v>765</v>
      </c>
      <c r="G443" s="54" t="s">
        <v>797</v>
      </c>
      <c r="H443" s="56" t="str">
        <f t="shared" ca="1" si="23"/>
        <v>6YEARS,10MONTH,9DAYS,</v>
      </c>
      <c r="I443" s="58">
        <v>43252</v>
      </c>
      <c r="J443" s="21" t="s">
        <v>809</v>
      </c>
      <c r="K443" s="22" t="s">
        <v>808</v>
      </c>
      <c r="L443" s="60">
        <v>32000</v>
      </c>
      <c r="M443" s="38">
        <f t="shared" si="22"/>
        <v>173.75565610859729</v>
      </c>
    </row>
    <row r="444" spans="1:13" ht="13.2" x14ac:dyDescent="0.3">
      <c r="A444" s="20">
        <v>439</v>
      </c>
      <c r="B444" s="29" t="s">
        <v>1084</v>
      </c>
      <c r="C444" s="30" t="s">
        <v>1557</v>
      </c>
      <c r="D444" s="42" t="s">
        <v>359</v>
      </c>
      <c r="E444" s="40">
        <f t="shared" si="21"/>
        <v>9</v>
      </c>
      <c r="F444" s="36" t="s">
        <v>765</v>
      </c>
      <c r="G444" s="54" t="s">
        <v>797</v>
      </c>
      <c r="H444" s="56" t="str">
        <f t="shared" ca="1" si="23"/>
        <v>5YEARS,1MONTH,8DAYS,</v>
      </c>
      <c r="I444" s="58">
        <v>43892</v>
      </c>
      <c r="J444" s="21" t="s">
        <v>809</v>
      </c>
      <c r="K444" s="22" t="s">
        <v>808</v>
      </c>
      <c r="L444" s="60">
        <v>32000</v>
      </c>
      <c r="M444" s="38">
        <f t="shared" si="22"/>
        <v>173.75565610859729</v>
      </c>
    </row>
    <row r="445" spans="1:13" ht="13.2" x14ac:dyDescent="0.3">
      <c r="A445" s="20">
        <v>440</v>
      </c>
      <c r="B445" s="29" t="s">
        <v>1085</v>
      </c>
      <c r="C445" s="30" t="s">
        <v>1558</v>
      </c>
      <c r="D445" s="42" t="s">
        <v>359</v>
      </c>
      <c r="E445" s="40">
        <f t="shared" si="21"/>
        <v>9</v>
      </c>
      <c r="F445" s="36" t="s">
        <v>1768</v>
      </c>
      <c r="G445" s="54" t="s">
        <v>797</v>
      </c>
      <c r="H445" s="56" t="str">
        <f t="shared" ca="1" si="23"/>
        <v>1YEARS,4MONTH,6DAYS,</v>
      </c>
      <c r="I445" s="58">
        <v>45264</v>
      </c>
      <c r="J445" s="21" t="s">
        <v>809</v>
      </c>
      <c r="K445" s="22" t="s">
        <v>808</v>
      </c>
      <c r="L445" s="60">
        <v>33280</v>
      </c>
      <c r="M445" s="38">
        <f t="shared" si="22"/>
        <v>180.70588235294119</v>
      </c>
    </row>
    <row r="446" spans="1:13" ht="13.2" x14ac:dyDescent="0.3">
      <c r="A446" s="20">
        <v>441</v>
      </c>
      <c r="B446" s="29" t="s">
        <v>1086</v>
      </c>
      <c r="C446" s="30" t="s">
        <v>1559</v>
      </c>
      <c r="D446" s="42" t="s">
        <v>359</v>
      </c>
      <c r="E446" s="40">
        <f t="shared" si="21"/>
        <v>9</v>
      </c>
      <c r="F446" s="36" t="s">
        <v>765</v>
      </c>
      <c r="G446" s="54" t="s">
        <v>797</v>
      </c>
      <c r="H446" s="56" t="str">
        <f t="shared" ca="1" si="23"/>
        <v>4YEARS,5MONTH,17DAYS,</v>
      </c>
      <c r="I446" s="58">
        <v>44128</v>
      </c>
      <c r="J446" s="21" t="s">
        <v>809</v>
      </c>
      <c r="K446" s="22" t="s">
        <v>808</v>
      </c>
      <c r="L446" s="60">
        <v>32000</v>
      </c>
      <c r="M446" s="38">
        <f t="shared" si="22"/>
        <v>173.75565610859729</v>
      </c>
    </row>
    <row r="447" spans="1:13" ht="13.2" x14ac:dyDescent="0.3">
      <c r="A447" s="20">
        <v>442</v>
      </c>
      <c r="B447" s="29" t="s">
        <v>1087</v>
      </c>
      <c r="C447" s="30" t="s">
        <v>1560</v>
      </c>
      <c r="D447" s="42" t="s">
        <v>359</v>
      </c>
      <c r="E447" s="40">
        <f t="shared" si="21"/>
        <v>9</v>
      </c>
      <c r="F447" s="36" t="s">
        <v>765</v>
      </c>
      <c r="G447" s="54" t="s">
        <v>797</v>
      </c>
      <c r="H447" s="56" t="str">
        <f t="shared" ca="1" si="23"/>
        <v>4YEARS,3MONTH,9DAYS,</v>
      </c>
      <c r="I447" s="58">
        <v>44197</v>
      </c>
      <c r="J447" s="21" t="s">
        <v>809</v>
      </c>
      <c r="K447" s="22" t="s">
        <v>808</v>
      </c>
      <c r="L447" s="60">
        <v>32000</v>
      </c>
      <c r="M447" s="38">
        <f t="shared" si="22"/>
        <v>173.75565610859729</v>
      </c>
    </row>
    <row r="448" spans="1:13" ht="13.2" x14ac:dyDescent="0.3">
      <c r="A448" s="20">
        <v>443</v>
      </c>
      <c r="B448" s="29" t="s">
        <v>1088</v>
      </c>
      <c r="C448" s="30" t="s">
        <v>1561</v>
      </c>
      <c r="D448" s="42" t="s">
        <v>359</v>
      </c>
      <c r="E448" s="40">
        <f t="shared" si="21"/>
        <v>9</v>
      </c>
      <c r="F448" s="36" t="s">
        <v>765</v>
      </c>
      <c r="G448" s="54" t="s">
        <v>797</v>
      </c>
      <c r="H448" s="56" t="str">
        <f t="shared" ca="1" si="23"/>
        <v>3YEARS,9MONTH,9DAYS,</v>
      </c>
      <c r="I448" s="58">
        <v>44378</v>
      </c>
      <c r="J448" s="21" t="s">
        <v>809</v>
      </c>
      <c r="K448" s="22" t="s">
        <v>808</v>
      </c>
      <c r="L448" s="60">
        <v>32000</v>
      </c>
      <c r="M448" s="38">
        <f t="shared" si="22"/>
        <v>173.75565610859729</v>
      </c>
    </row>
    <row r="449" spans="1:13" ht="13.2" x14ac:dyDescent="0.3">
      <c r="A449" s="20">
        <v>444</v>
      </c>
      <c r="B449" s="29" t="s">
        <v>1089</v>
      </c>
      <c r="C449" s="30" t="s">
        <v>1562</v>
      </c>
      <c r="D449" s="42" t="s">
        <v>359</v>
      </c>
      <c r="E449" s="40">
        <f t="shared" si="21"/>
        <v>9</v>
      </c>
      <c r="F449" s="36" t="s">
        <v>765</v>
      </c>
      <c r="G449" s="54" t="s">
        <v>797</v>
      </c>
      <c r="H449" s="56" t="str">
        <f t="shared" ca="1" si="23"/>
        <v>3YEARS,8MONTH,28DAYS,</v>
      </c>
      <c r="I449" s="58">
        <v>44390</v>
      </c>
      <c r="J449" s="21" t="s">
        <v>809</v>
      </c>
      <c r="K449" s="22" t="s">
        <v>808</v>
      </c>
      <c r="L449" s="60">
        <v>32000</v>
      </c>
      <c r="M449" s="38">
        <f t="shared" si="22"/>
        <v>173.75565610859729</v>
      </c>
    </row>
    <row r="450" spans="1:13" ht="13.2" x14ac:dyDescent="0.3">
      <c r="A450" s="20">
        <v>445</v>
      </c>
      <c r="B450" s="29" t="s">
        <v>1090</v>
      </c>
      <c r="C450" s="30" t="s">
        <v>1563</v>
      </c>
      <c r="D450" s="42" t="s">
        <v>359</v>
      </c>
      <c r="E450" s="40">
        <f t="shared" si="21"/>
        <v>9</v>
      </c>
      <c r="F450" s="36" t="s">
        <v>1790</v>
      </c>
      <c r="G450" s="54" t="s">
        <v>797</v>
      </c>
      <c r="H450" s="56" t="str">
        <f t="shared" ca="1" si="23"/>
        <v>3YEARS,6MONTH,6DAYS,</v>
      </c>
      <c r="I450" s="58">
        <v>44473</v>
      </c>
      <c r="J450" s="21" t="s">
        <v>809</v>
      </c>
      <c r="K450" s="22" t="s">
        <v>808</v>
      </c>
      <c r="L450" s="60">
        <v>32000</v>
      </c>
      <c r="M450" s="38">
        <f t="shared" si="22"/>
        <v>173.75565610859729</v>
      </c>
    </row>
    <row r="451" spans="1:13" ht="13.2" x14ac:dyDescent="0.3">
      <c r="A451" s="20">
        <v>446</v>
      </c>
      <c r="B451" s="29" t="s">
        <v>1091</v>
      </c>
      <c r="C451" s="30" t="s">
        <v>1564</v>
      </c>
      <c r="D451" s="42" t="s">
        <v>359</v>
      </c>
      <c r="E451" s="40">
        <f t="shared" si="21"/>
        <v>9</v>
      </c>
      <c r="F451" s="36" t="s">
        <v>765</v>
      </c>
      <c r="G451" s="54" t="s">
        <v>797</v>
      </c>
      <c r="H451" s="56" t="str">
        <f t="shared" ca="1" si="23"/>
        <v>3YEARS,0MONTH,9DAYS,</v>
      </c>
      <c r="I451" s="58">
        <v>44652</v>
      </c>
      <c r="J451" s="21" t="s">
        <v>809</v>
      </c>
      <c r="K451" s="22" t="s">
        <v>808</v>
      </c>
      <c r="L451" s="60">
        <v>32000</v>
      </c>
      <c r="M451" s="38">
        <f t="shared" si="22"/>
        <v>173.75565610859729</v>
      </c>
    </row>
    <row r="452" spans="1:13" ht="13.2" x14ac:dyDescent="0.3">
      <c r="A452" s="20">
        <v>447</v>
      </c>
      <c r="B452" s="29" t="s">
        <v>1092</v>
      </c>
      <c r="C452" s="30" t="s">
        <v>1565</v>
      </c>
      <c r="D452" s="42" t="s">
        <v>359</v>
      </c>
      <c r="E452" s="40">
        <f t="shared" si="21"/>
        <v>9</v>
      </c>
      <c r="F452" s="36" t="s">
        <v>765</v>
      </c>
      <c r="G452" s="54" t="s">
        <v>797</v>
      </c>
      <c r="H452" s="56" t="str">
        <f t="shared" ca="1" si="23"/>
        <v>1YEARS,6MONTH,8DAYS,</v>
      </c>
      <c r="I452" s="58">
        <v>45201</v>
      </c>
      <c r="J452" s="21" t="s">
        <v>809</v>
      </c>
      <c r="K452" s="22" t="s">
        <v>808</v>
      </c>
      <c r="L452" s="60">
        <v>32000</v>
      </c>
      <c r="M452" s="38">
        <f t="shared" si="22"/>
        <v>173.75565610859729</v>
      </c>
    </row>
    <row r="453" spans="1:13" ht="13.2" x14ac:dyDescent="0.3">
      <c r="A453" s="20">
        <v>448</v>
      </c>
      <c r="B453" s="29" t="s">
        <v>1093</v>
      </c>
      <c r="C453" s="30" t="s">
        <v>1566</v>
      </c>
      <c r="D453" s="42" t="s">
        <v>359</v>
      </c>
      <c r="E453" s="40">
        <f t="shared" si="21"/>
        <v>9</v>
      </c>
      <c r="F453" s="36" t="s">
        <v>765</v>
      </c>
      <c r="G453" s="54" t="s">
        <v>797</v>
      </c>
      <c r="H453" s="56" t="str">
        <f t="shared" ca="1" si="23"/>
        <v>1YEARS,5MONTH,9DAYS,</v>
      </c>
      <c r="I453" s="58">
        <v>45231</v>
      </c>
      <c r="J453" s="21" t="s">
        <v>809</v>
      </c>
      <c r="K453" s="22" t="s">
        <v>808</v>
      </c>
      <c r="L453" s="60">
        <v>32000</v>
      </c>
      <c r="M453" s="38">
        <f t="shared" si="22"/>
        <v>173.75565610859729</v>
      </c>
    </row>
    <row r="454" spans="1:13" ht="13.2" x14ac:dyDescent="0.3">
      <c r="A454" s="20">
        <v>449</v>
      </c>
      <c r="B454" s="29" t="s">
        <v>1094</v>
      </c>
      <c r="C454" s="30" t="s">
        <v>1564</v>
      </c>
      <c r="D454" s="42" t="s">
        <v>359</v>
      </c>
      <c r="E454" s="40">
        <f t="shared" si="21"/>
        <v>9</v>
      </c>
      <c r="F454" s="36" t="s">
        <v>765</v>
      </c>
      <c r="G454" s="54" t="s">
        <v>797</v>
      </c>
      <c r="H454" s="56" t="str">
        <f t="shared" ca="1" si="23"/>
        <v>1YEARS,3MONTH,0DAYS,</v>
      </c>
      <c r="I454" s="58">
        <v>45301</v>
      </c>
      <c r="J454" s="21" t="s">
        <v>809</v>
      </c>
      <c r="K454" s="22" t="s">
        <v>808</v>
      </c>
      <c r="L454" s="60">
        <v>32000</v>
      </c>
      <c r="M454" s="38">
        <f t="shared" si="22"/>
        <v>173.75565610859729</v>
      </c>
    </row>
    <row r="455" spans="1:13" ht="13.2" x14ac:dyDescent="0.3">
      <c r="A455" s="20">
        <v>450</v>
      </c>
      <c r="B455" s="29" t="s">
        <v>1095</v>
      </c>
      <c r="C455" s="30" t="s">
        <v>1567</v>
      </c>
      <c r="D455" s="42" t="s">
        <v>359</v>
      </c>
      <c r="E455" s="40">
        <f t="shared" ref="E455:E518" si="24">VLOOKUP(L455,$P$6:$Q$13,2,TRUE)</f>
        <v>9</v>
      </c>
      <c r="F455" s="36" t="s">
        <v>765</v>
      </c>
      <c r="G455" s="54" t="s">
        <v>797</v>
      </c>
      <c r="H455" s="56" t="str">
        <f t="shared" ca="1" si="23"/>
        <v>0YEARS,8MONTH,9DAYS,</v>
      </c>
      <c r="I455" s="58">
        <v>45505</v>
      </c>
      <c r="J455" s="21" t="s">
        <v>809</v>
      </c>
      <c r="K455" s="22" t="s">
        <v>808</v>
      </c>
      <c r="L455" s="60">
        <v>32000</v>
      </c>
      <c r="M455" s="38">
        <f t="shared" si="22"/>
        <v>173.75565610859729</v>
      </c>
    </row>
    <row r="456" spans="1:13" ht="13.2" x14ac:dyDescent="0.3">
      <c r="A456" s="20">
        <v>451</v>
      </c>
      <c r="B456" s="29" t="s">
        <v>1096</v>
      </c>
      <c r="C456" s="30" t="s">
        <v>1568</v>
      </c>
      <c r="D456" s="42" t="s">
        <v>359</v>
      </c>
      <c r="E456" s="40">
        <f t="shared" si="24"/>
        <v>9</v>
      </c>
      <c r="F456" s="36" t="s">
        <v>762</v>
      </c>
      <c r="G456" s="54" t="s">
        <v>1805</v>
      </c>
      <c r="H456" s="56" t="str">
        <f t="shared" ca="1" si="23"/>
        <v>3YEARS,0MONTH,9DAYS,</v>
      </c>
      <c r="I456" s="58">
        <v>44652</v>
      </c>
      <c r="J456" s="21" t="s">
        <v>809</v>
      </c>
      <c r="K456" s="22" t="s">
        <v>808</v>
      </c>
      <c r="L456" s="60">
        <v>33280</v>
      </c>
      <c r="M456" s="38">
        <f t="shared" si="22"/>
        <v>180.70588235294119</v>
      </c>
    </row>
    <row r="457" spans="1:13" ht="13.2" x14ac:dyDescent="0.3">
      <c r="A457" s="20">
        <v>452</v>
      </c>
      <c r="B457" s="29" t="s">
        <v>1097</v>
      </c>
      <c r="C457" s="30" t="s">
        <v>1569</v>
      </c>
      <c r="D457" s="42" t="s">
        <v>359</v>
      </c>
      <c r="E457" s="40">
        <f t="shared" si="24"/>
        <v>9</v>
      </c>
      <c r="F457" s="36" t="s">
        <v>762</v>
      </c>
      <c r="G457" s="54" t="s">
        <v>1805</v>
      </c>
      <c r="H457" s="56" t="str">
        <f t="shared" ca="1" si="23"/>
        <v>1YEARS,9MONTH,25DAYS,</v>
      </c>
      <c r="I457" s="58">
        <v>45093</v>
      </c>
      <c r="J457" s="21" t="s">
        <v>809</v>
      </c>
      <c r="K457" s="22" t="s">
        <v>808</v>
      </c>
      <c r="L457" s="60">
        <v>33280</v>
      </c>
      <c r="M457" s="38">
        <f t="shared" si="22"/>
        <v>180.70588235294119</v>
      </c>
    </row>
    <row r="458" spans="1:13" ht="13.2" x14ac:dyDescent="0.3">
      <c r="A458" s="20">
        <v>453</v>
      </c>
      <c r="B458" s="29" t="s">
        <v>1098</v>
      </c>
      <c r="C458" s="30" t="s">
        <v>1570</v>
      </c>
      <c r="D458" s="42" t="s">
        <v>359</v>
      </c>
      <c r="E458" s="40">
        <f t="shared" si="24"/>
        <v>9</v>
      </c>
      <c r="F458" s="36" t="s">
        <v>1791</v>
      </c>
      <c r="G458" s="54" t="s">
        <v>1805</v>
      </c>
      <c r="H458" s="56" t="str">
        <f t="shared" ca="1" si="23"/>
        <v>2YEARS,8MONTH,8DAYS,</v>
      </c>
      <c r="I458" s="58">
        <v>44775</v>
      </c>
      <c r="J458" s="21" t="s">
        <v>809</v>
      </c>
      <c r="K458" s="22" t="s">
        <v>808</v>
      </c>
      <c r="L458" s="60">
        <v>33280</v>
      </c>
      <c r="M458" s="38">
        <f t="shared" si="22"/>
        <v>180.70588235294119</v>
      </c>
    </row>
    <row r="459" spans="1:13" ht="13.2" x14ac:dyDescent="0.3">
      <c r="A459" s="20">
        <v>454</v>
      </c>
      <c r="B459" s="29" t="s">
        <v>1099</v>
      </c>
      <c r="C459" s="30" t="s">
        <v>1571</v>
      </c>
      <c r="D459" s="42" t="s">
        <v>359</v>
      </c>
      <c r="E459" s="40">
        <f t="shared" si="24"/>
        <v>9</v>
      </c>
      <c r="F459" s="36" t="s">
        <v>1766</v>
      </c>
      <c r="G459" s="54" t="s">
        <v>1806</v>
      </c>
      <c r="H459" s="56" t="str">
        <f t="shared" ca="1" si="23"/>
        <v>11YEARS,2MONTH,28DAYS,</v>
      </c>
      <c r="I459" s="58">
        <v>41652</v>
      </c>
      <c r="J459" s="21" t="s">
        <v>809</v>
      </c>
      <c r="K459" s="22" t="s">
        <v>808</v>
      </c>
      <c r="L459" s="60">
        <v>32000</v>
      </c>
      <c r="M459" s="38">
        <f t="shared" si="22"/>
        <v>173.75565610859729</v>
      </c>
    </row>
    <row r="460" spans="1:13" ht="13.2" x14ac:dyDescent="0.3">
      <c r="A460" s="20">
        <v>455</v>
      </c>
      <c r="B460" s="29" t="s">
        <v>1100</v>
      </c>
      <c r="C460" s="30" t="s">
        <v>1572</v>
      </c>
      <c r="D460" s="42" t="s">
        <v>359</v>
      </c>
      <c r="E460" s="40">
        <f t="shared" si="24"/>
        <v>9</v>
      </c>
      <c r="F460" s="36" t="s">
        <v>765</v>
      </c>
      <c r="G460" s="54" t="s">
        <v>1806</v>
      </c>
      <c r="H460" s="56" t="str">
        <f t="shared" ca="1" si="23"/>
        <v>4YEARS,6MONTH,15DAYS,</v>
      </c>
      <c r="I460" s="58">
        <v>44100</v>
      </c>
      <c r="J460" s="21" t="s">
        <v>809</v>
      </c>
      <c r="K460" s="22" t="s">
        <v>808</v>
      </c>
      <c r="L460" s="60">
        <v>32000</v>
      </c>
      <c r="M460" s="38">
        <f t="shared" si="22"/>
        <v>173.75565610859729</v>
      </c>
    </row>
    <row r="461" spans="1:13" ht="13.2" x14ac:dyDescent="0.3">
      <c r="A461" s="20">
        <v>456</v>
      </c>
      <c r="B461" s="29" t="s">
        <v>1101</v>
      </c>
      <c r="C461" s="30" t="s">
        <v>1573</v>
      </c>
      <c r="D461" s="42" t="s">
        <v>359</v>
      </c>
      <c r="E461" s="40">
        <f t="shared" si="24"/>
        <v>9</v>
      </c>
      <c r="F461" s="36" t="s">
        <v>1758</v>
      </c>
      <c r="G461" s="54" t="s">
        <v>1806</v>
      </c>
      <c r="H461" s="56" t="str">
        <f t="shared" ca="1" si="23"/>
        <v>12YEARS,6MONTH,23DAYS,</v>
      </c>
      <c r="I461" s="58">
        <v>41170</v>
      </c>
      <c r="J461" s="21" t="s">
        <v>809</v>
      </c>
      <c r="K461" s="22" t="s">
        <v>808</v>
      </c>
      <c r="L461" s="60">
        <v>32000</v>
      </c>
      <c r="M461" s="38">
        <f t="shared" si="22"/>
        <v>173.75565610859729</v>
      </c>
    </row>
    <row r="462" spans="1:13" ht="13.2" x14ac:dyDescent="0.3">
      <c r="A462" s="20">
        <v>457</v>
      </c>
      <c r="B462" s="29" t="s">
        <v>1102</v>
      </c>
      <c r="C462" s="30" t="s">
        <v>1574</v>
      </c>
      <c r="D462" s="42" t="s">
        <v>359</v>
      </c>
      <c r="E462" s="40">
        <f t="shared" si="24"/>
        <v>9</v>
      </c>
      <c r="F462" s="36" t="s">
        <v>1776</v>
      </c>
      <c r="G462" s="54" t="s">
        <v>1806</v>
      </c>
      <c r="H462" s="56" t="str">
        <f t="shared" ca="1" si="23"/>
        <v>3YEARS,2MONTH,17DAYS,</v>
      </c>
      <c r="I462" s="58">
        <v>44585</v>
      </c>
      <c r="J462" s="21" t="s">
        <v>809</v>
      </c>
      <c r="K462" s="22" t="s">
        <v>808</v>
      </c>
      <c r="L462" s="60">
        <v>33780</v>
      </c>
      <c r="M462" s="38">
        <f t="shared" si="22"/>
        <v>183.42081447963801</v>
      </c>
    </row>
    <row r="463" spans="1:13" ht="13.2" x14ac:dyDescent="0.3">
      <c r="A463" s="20">
        <v>458</v>
      </c>
      <c r="B463" s="29" t="s">
        <v>1103</v>
      </c>
      <c r="C463" s="30" t="s">
        <v>1575</v>
      </c>
      <c r="D463" s="42" t="s">
        <v>359</v>
      </c>
      <c r="E463" s="40">
        <f t="shared" si="24"/>
        <v>9</v>
      </c>
      <c r="F463" s="36" t="s">
        <v>1776</v>
      </c>
      <c r="G463" s="54" t="s">
        <v>1806</v>
      </c>
      <c r="H463" s="56" t="str">
        <f t="shared" ca="1" si="23"/>
        <v>11YEARS,11MONTH,3DAYS,</v>
      </c>
      <c r="I463" s="58">
        <v>41401</v>
      </c>
      <c r="J463" s="21" t="s">
        <v>809</v>
      </c>
      <c r="K463" s="22" t="s">
        <v>808</v>
      </c>
      <c r="L463" s="60">
        <v>33780</v>
      </c>
      <c r="M463" s="38">
        <f t="shared" si="22"/>
        <v>183.42081447963801</v>
      </c>
    </row>
    <row r="464" spans="1:13" ht="13.2" x14ac:dyDescent="0.3">
      <c r="A464" s="20">
        <v>459</v>
      </c>
      <c r="B464" s="29" t="s">
        <v>1104</v>
      </c>
      <c r="C464" s="30" t="s">
        <v>1576</v>
      </c>
      <c r="D464" s="42" t="s">
        <v>359</v>
      </c>
      <c r="E464" s="40">
        <f t="shared" si="24"/>
        <v>9</v>
      </c>
      <c r="F464" s="36" t="s">
        <v>755</v>
      </c>
      <c r="G464" s="54" t="s">
        <v>1806</v>
      </c>
      <c r="H464" s="56" t="str">
        <f t="shared" ca="1" si="23"/>
        <v>11YEARS,7MONTH,6DAYS,</v>
      </c>
      <c r="I464" s="58">
        <v>41521</v>
      </c>
      <c r="J464" s="21" t="s">
        <v>809</v>
      </c>
      <c r="K464" s="22" t="s">
        <v>808</v>
      </c>
      <c r="L464" s="60">
        <v>33780</v>
      </c>
      <c r="M464" s="38">
        <f t="shared" si="22"/>
        <v>183.42081447963801</v>
      </c>
    </row>
    <row r="465" spans="1:13" ht="13.2" x14ac:dyDescent="0.3">
      <c r="A465" s="20">
        <v>460</v>
      </c>
      <c r="B465" s="29" t="s">
        <v>1105</v>
      </c>
      <c r="C465" s="30" t="s">
        <v>1577</v>
      </c>
      <c r="D465" s="42" t="s">
        <v>359</v>
      </c>
      <c r="E465" s="40">
        <f t="shared" si="24"/>
        <v>9</v>
      </c>
      <c r="F465" s="36" t="s">
        <v>1766</v>
      </c>
      <c r="G465" s="54" t="s">
        <v>1806</v>
      </c>
      <c r="H465" s="56" t="str">
        <f t="shared" ca="1" si="23"/>
        <v>10YEARS,9MONTH,7DAYS,</v>
      </c>
      <c r="I465" s="58">
        <v>41823</v>
      </c>
      <c r="J465" s="21" t="s">
        <v>809</v>
      </c>
      <c r="K465" s="22" t="s">
        <v>808</v>
      </c>
      <c r="L465" s="60">
        <v>32000</v>
      </c>
      <c r="M465" s="38">
        <f t="shared" si="22"/>
        <v>173.75565610859729</v>
      </c>
    </row>
    <row r="466" spans="1:13" ht="13.2" x14ac:dyDescent="0.3">
      <c r="A466" s="20">
        <v>461</v>
      </c>
      <c r="B466" s="29" t="s">
        <v>1106</v>
      </c>
      <c r="C466" s="30" t="s">
        <v>1578</v>
      </c>
      <c r="D466" s="42" t="s">
        <v>359</v>
      </c>
      <c r="E466" s="40">
        <f t="shared" si="24"/>
        <v>9</v>
      </c>
      <c r="F466" s="36" t="s">
        <v>738</v>
      </c>
      <c r="G466" s="54" t="s">
        <v>1806</v>
      </c>
      <c r="H466" s="56" t="str">
        <f t="shared" ca="1" si="23"/>
        <v>9YEARS,7MONTH,29DAYS,</v>
      </c>
      <c r="I466" s="58">
        <v>42228</v>
      </c>
      <c r="J466" s="21" t="s">
        <v>809</v>
      </c>
      <c r="K466" s="22" t="s">
        <v>808</v>
      </c>
      <c r="L466" s="60">
        <v>33280</v>
      </c>
      <c r="M466" s="38">
        <f t="shared" si="22"/>
        <v>180.70588235294119</v>
      </c>
    </row>
    <row r="467" spans="1:13" ht="13.2" x14ac:dyDescent="0.3">
      <c r="A467" s="20">
        <v>462</v>
      </c>
      <c r="B467" s="29" t="s">
        <v>1107</v>
      </c>
      <c r="C467" s="30" t="s">
        <v>1579</v>
      </c>
      <c r="D467" s="42" t="s">
        <v>359</v>
      </c>
      <c r="E467" s="40">
        <f t="shared" si="24"/>
        <v>9</v>
      </c>
      <c r="F467" s="36" t="s">
        <v>1766</v>
      </c>
      <c r="G467" s="54" t="s">
        <v>1806</v>
      </c>
      <c r="H467" s="56" t="str">
        <f t="shared" ca="1" si="23"/>
        <v>8YEARS,6MONTH,9DAYS,</v>
      </c>
      <c r="I467" s="58">
        <v>42644</v>
      </c>
      <c r="J467" s="21" t="s">
        <v>809</v>
      </c>
      <c r="K467" s="22" t="s">
        <v>808</v>
      </c>
      <c r="L467" s="60">
        <v>32000</v>
      </c>
      <c r="M467" s="38">
        <f t="shared" si="22"/>
        <v>173.75565610859729</v>
      </c>
    </row>
    <row r="468" spans="1:13" ht="13.2" x14ac:dyDescent="0.3">
      <c r="A468" s="20">
        <v>463</v>
      </c>
      <c r="B468" s="29" t="s">
        <v>1108</v>
      </c>
      <c r="C468" s="30" t="s">
        <v>1580</v>
      </c>
      <c r="D468" s="42" t="s">
        <v>359</v>
      </c>
      <c r="E468" s="40">
        <f t="shared" si="24"/>
        <v>9</v>
      </c>
      <c r="F468" s="36" t="s">
        <v>1776</v>
      </c>
      <c r="G468" s="54" t="s">
        <v>1806</v>
      </c>
      <c r="H468" s="56" t="str">
        <f t="shared" ca="1" si="23"/>
        <v>8YEARS,0MONTH,28DAYS,</v>
      </c>
      <c r="I468" s="58">
        <v>42807</v>
      </c>
      <c r="J468" s="21" t="s">
        <v>809</v>
      </c>
      <c r="K468" s="22" t="s">
        <v>808</v>
      </c>
      <c r="L468" s="60">
        <v>33780</v>
      </c>
      <c r="M468" s="38">
        <f t="shared" si="22"/>
        <v>183.42081447963801</v>
      </c>
    </row>
    <row r="469" spans="1:13" ht="13.2" x14ac:dyDescent="0.3">
      <c r="A469" s="20">
        <v>464</v>
      </c>
      <c r="B469" s="29" t="s">
        <v>1109</v>
      </c>
      <c r="C469" s="30" t="s">
        <v>1581</v>
      </c>
      <c r="D469" s="42" t="s">
        <v>359</v>
      </c>
      <c r="E469" s="40">
        <f t="shared" si="24"/>
        <v>9</v>
      </c>
      <c r="F469" s="36" t="s">
        <v>1766</v>
      </c>
      <c r="G469" s="54" t="s">
        <v>1806</v>
      </c>
      <c r="H469" s="56" t="str">
        <f t="shared" ca="1" si="23"/>
        <v>7YEARS,11MONTH,2DAYS,</v>
      </c>
      <c r="I469" s="58">
        <v>42863</v>
      </c>
      <c r="J469" s="21" t="s">
        <v>809</v>
      </c>
      <c r="K469" s="22" t="s">
        <v>808</v>
      </c>
      <c r="L469" s="60">
        <v>32000</v>
      </c>
      <c r="M469" s="38">
        <f t="shared" si="22"/>
        <v>173.75565610859729</v>
      </c>
    </row>
    <row r="470" spans="1:13" ht="13.2" x14ac:dyDescent="0.3">
      <c r="A470" s="20">
        <v>465</v>
      </c>
      <c r="B470" s="29" t="s">
        <v>1110</v>
      </c>
      <c r="C470" s="30" t="s">
        <v>1582</v>
      </c>
      <c r="D470" s="42" t="s">
        <v>359</v>
      </c>
      <c r="E470" s="40">
        <f t="shared" si="24"/>
        <v>9</v>
      </c>
      <c r="F470" s="36" t="s">
        <v>1766</v>
      </c>
      <c r="G470" s="54" t="s">
        <v>1806</v>
      </c>
      <c r="H470" s="56" t="str">
        <f t="shared" ca="1" si="23"/>
        <v>7YEARS,10MONTH,29DAYS,</v>
      </c>
      <c r="I470" s="58">
        <v>42867</v>
      </c>
      <c r="J470" s="21" t="s">
        <v>809</v>
      </c>
      <c r="K470" s="22" t="s">
        <v>808</v>
      </c>
      <c r="L470" s="60">
        <v>32000</v>
      </c>
      <c r="M470" s="38">
        <f t="shared" si="22"/>
        <v>173.75565610859729</v>
      </c>
    </row>
    <row r="471" spans="1:13" ht="13.2" x14ac:dyDescent="0.3">
      <c r="A471" s="20">
        <v>466</v>
      </c>
      <c r="B471" s="29" t="s">
        <v>1111</v>
      </c>
      <c r="C471" s="30" t="s">
        <v>1583</v>
      </c>
      <c r="D471" s="42" t="s">
        <v>359</v>
      </c>
      <c r="E471" s="40">
        <f t="shared" si="24"/>
        <v>9</v>
      </c>
      <c r="F471" s="36" t="s">
        <v>1760</v>
      </c>
      <c r="G471" s="54" t="s">
        <v>1806</v>
      </c>
      <c r="H471" s="56" t="str">
        <f t="shared" ca="1" si="23"/>
        <v>0YEARS,10MONTH,23DAYS,</v>
      </c>
      <c r="I471" s="58">
        <v>45430</v>
      </c>
      <c r="J471" s="21" t="s">
        <v>809</v>
      </c>
      <c r="K471" s="22" t="s">
        <v>808</v>
      </c>
      <c r="L471" s="60">
        <v>33280</v>
      </c>
      <c r="M471" s="38">
        <f t="shared" si="22"/>
        <v>180.70588235294119</v>
      </c>
    </row>
    <row r="472" spans="1:13" ht="13.2" x14ac:dyDescent="0.3">
      <c r="A472" s="20">
        <v>467</v>
      </c>
      <c r="B472" s="29" t="s">
        <v>1112</v>
      </c>
      <c r="C472" s="30" t="s">
        <v>524</v>
      </c>
      <c r="D472" s="42" t="s">
        <v>359</v>
      </c>
      <c r="E472" s="40">
        <f t="shared" si="24"/>
        <v>9</v>
      </c>
      <c r="F472" s="36" t="s">
        <v>762</v>
      </c>
      <c r="G472" s="54" t="s">
        <v>1806</v>
      </c>
      <c r="H472" s="56" t="str">
        <f t="shared" ca="1" si="23"/>
        <v>5YEARS,11MONTH,8DAYS,</v>
      </c>
      <c r="I472" s="58">
        <v>43587</v>
      </c>
      <c r="J472" s="21" t="s">
        <v>809</v>
      </c>
      <c r="K472" s="22" t="s">
        <v>808</v>
      </c>
      <c r="L472" s="60">
        <v>33780</v>
      </c>
      <c r="M472" s="38">
        <f t="shared" si="22"/>
        <v>183.42081447963801</v>
      </c>
    </row>
    <row r="473" spans="1:13" ht="13.2" x14ac:dyDescent="0.3">
      <c r="A473" s="20">
        <v>468</v>
      </c>
      <c r="B473" s="29" t="s">
        <v>1113</v>
      </c>
      <c r="C473" s="30" t="s">
        <v>1584</v>
      </c>
      <c r="D473" s="42" t="s">
        <v>359</v>
      </c>
      <c r="E473" s="40">
        <f t="shared" si="24"/>
        <v>9</v>
      </c>
      <c r="F473" s="36" t="s">
        <v>1760</v>
      </c>
      <c r="G473" s="54" t="s">
        <v>1806</v>
      </c>
      <c r="H473" s="56" t="str">
        <f t="shared" ca="1" si="23"/>
        <v>0YEARS,10MONTH,4DAYS,</v>
      </c>
      <c r="I473" s="58">
        <v>45449</v>
      </c>
      <c r="J473" s="21" t="s">
        <v>809</v>
      </c>
      <c r="K473" s="22" t="s">
        <v>808</v>
      </c>
      <c r="L473" s="60">
        <v>33280</v>
      </c>
      <c r="M473" s="38">
        <f t="shared" si="22"/>
        <v>180.70588235294119</v>
      </c>
    </row>
    <row r="474" spans="1:13" ht="13.2" x14ac:dyDescent="0.3">
      <c r="A474" s="20">
        <v>469</v>
      </c>
      <c r="B474" s="29" t="s">
        <v>1114</v>
      </c>
      <c r="C474" s="30" t="s">
        <v>464</v>
      </c>
      <c r="D474" s="42" t="s">
        <v>359</v>
      </c>
      <c r="E474" s="40">
        <f t="shared" si="24"/>
        <v>9</v>
      </c>
      <c r="F474" s="36" t="s">
        <v>1766</v>
      </c>
      <c r="G474" s="54" t="s">
        <v>1806</v>
      </c>
      <c r="H474" s="56" t="str">
        <f t="shared" ca="1" si="23"/>
        <v>5YEARS,5MONTH,2DAYS,</v>
      </c>
      <c r="I474" s="58">
        <v>43777</v>
      </c>
      <c r="J474" s="21" t="s">
        <v>809</v>
      </c>
      <c r="K474" s="22" t="s">
        <v>808</v>
      </c>
      <c r="L474" s="60">
        <v>32000</v>
      </c>
      <c r="M474" s="38">
        <f t="shared" si="22"/>
        <v>173.75565610859729</v>
      </c>
    </row>
    <row r="475" spans="1:13" ht="13.2" x14ac:dyDescent="0.3">
      <c r="A475" s="20">
        <v>470</v>
      </c>
      <c r="B475" s="29" t="s">
        <v>1115</v>
      </c>
      <c r="C475" s="30" t="s">
        <v>1585</v>
      </c>
      <c r="D475" s="42" t="s">
        <v>359</v>
      </c>
      <c r="E475" s="40">
        <f t="shared" si="24"/>
        <v>9</v>
      </c>
      <c r="F475" s="36" t="s">
        <v>1768</v>
      </c>
      <c r="G475" s="54" t="s">
        <v>1806</v>
      </c>
      <c r="H475" s="56" t="str">
        <f t="shared" ca="1" si="23"/>
        <v>4YEARS,5MONTH,18DAYS,</v>
      </c>
      <c r="I475" s="58">
        <v>44127</v>
      </c>
      <c r="J475" s="21" t="s">
        <v>809</v>
      </c>
      <c r="K475" s="22" t="s">
        <v>808</v>
      </c>
      <c r="L475" s="60">
        <v>33280</v>
      </c>
      <c r="M475" s="38">
        <f t="shared" si="22"/>
        <v>180.70588235294119</v>
      </c>
    </row>
    <row r="476" spans="1:13" ht="13.2" x14ac:dyDescent="0.3">
      <c r="A476" s="20">
        <v>471</v>
      </c>
      <c r="B476" s="29" t="s">
        <v>1116</v>
      </c>
      <c r="C476" s="30" t="s">
        <v>1488</v>
      </c>
      <c r="D476" s="42" t="s">
        <v>359</v>
      </c>
      <c r="E476" s="40">
        <f t="shared" si="24"/>
        <v>9</v>
      </c>
      <c r="F476" s="36" t="s">
        <v>765</v>
      </c>
      <c r="G476" s="54" t="s">
        <v>1806</v>
      </c>
      <c r="H476" s="56" t="str">
        <f t="shared" ca="1" si="23"/>
        <v>4YEARS,5MONTH,20DAYS,</v>
      </c>
      <c r="I476" s="58">
        <v>44125</v>
      </c>
      <c r="J476" s="21" t="s">
        <v>809</v>
      </c>
      <c r="K476" s="22" t="s">
        <v>808</v>
      </c>
      <c r="L476" s="60">
        <v>32000</v>
      </c>
      <c r="M476" s="38">
        <f t="shared" si="22"/>
        <v>173.75565610859729</v>
      </c>
    </row>
    <row r="477" spans="1:13" ht="13.2" x14ac:dyDescent="0.3">
      <c r="A477" s="20">
        <v>472</v>
      </c>
      <c r="B477" s="29" t="s">
        <v>1117</v>
      </c>
      <c r="C477" s="30" t="s">
        <v>1586</v>
      </c>
      <c r="D477" s="42" t="s">
        <v>359</v>
      </c>
      <c r="E477" s="40">
        <f t="shared" si="24"/>
        <v>9</v>
      </c>
      <c r="F477" s="36" t="s">
        <v>1766</v>
      </c>
      <c r="G477" s="54" t="s">
        <v>1806</v>
      </c>
      <c r="H477" s="56" t="str">
        <f t="shared" ca="1" si="23"/>
        <v>1YEARS,4MONTH,3DAYS,</v>
      </c>
      <c r="I477" s="58">
        <v>45267</v>
      </c>
      <c r="J477" s="21" t="s">
        <v>809</v>
      </c>
      <c r="K477" s="22" t="s">
        <v>808</v>
      </c>
      <c r="L477" s="60">
        <v>32000</v>
      </c>
      <c r="M477" s="38">
        <f t="shared" ref="M477:M539" si="25">(L477*12)/52/42.5</f>
        <v>173.75565610859729</v>
      </c>
    </row>
    <row r="478" spans="1:13" ht="13.2" x14ac:dyDescent="0.3">
      <c r="A478" s="20">
        <v>473</v>
      </c>
      <c r="B478" s="29" t="s">
        <v>1118</v>
      </c>
      <c r="C478" s="30" t="s">
        <v>1587</v>
      </c>
      <c r="D478" s="42" t="s">
        <v>359</v>
      </c>
      <c r="E478" s="40">
        <f t="shared" si="24"/>
        <v>9</v>
      </c>
      <c r="F478" s="36" t="s">
        <v>1768</v>
      </c>
      <c r="G478" s="54" t="s">
        <v>1806</v>
      </c>
      <c r="H478" s="56" t="str">
        <f t="shared" ca="1" si="23"/>
        <v>3YEARS,8MONTH,6DAYS,</v>
      </c>
      <c r="I478" s="58">
        <v>44412</v>
      </c>
      <c r="J478" s="21" t="s">
        <v>809</v>
      </c>
      <c r="K478" s="22" t="s">
        <v>808</v>
      </c>
      <c r="L478" s="60">
        <v>33280</v>
      </c>
      <c r="M478" s="38">
        <f t="shared" si="25"/>
        <v>180.70588235294119</v>
      </c>
    </row>
    <row r="479" spans="1:13" ht="13.2" x14ac:dyDescent="0.3">
      <c r="A479" s="20">
        <v>474</v>
      </c>
      <c r="B479" s="29" t="s">
        <v>1119</v>
      </c>
      <c r="C479" s="30" t="s">
        <v>1588</v>
      </c>
      <c r="D479" s="42" t="s">
        <v>359</v>
      </c>
      <c r="E479" s="40">
        <f t="shared" si="24"/>
        <v>9</v>
      </c>
      <c r="F479" s="36" t="s">
        <v>1768</v>
      </c>
      <c r="G479" s="54" t="s">
        <v>1806</v>
      </c>
      <c r="H479" s="56" t="str">
        <f t="shared" ca="1" si="23"/>
        <v>1YEARS,0MONTH,26DAYS,</v>
      </c>
      <c r="I479" s="58">
        <v>45366</v>
      </c>
      <c r="J479" s="21" t="s">
        <v>809</v>
      </c>
      <c r="K479" s="22" t="s">
        <v>808</v>
      </c>
      <c r="L479" s="60">
        <v>33280</v>
      </c>
      <c r="M479" s="38">
        <f t="shared" si="25"/>
        <v>180.70588235294119</v>
      </c>
    </row>
    <row r="480" spans="1:13" ht="13.2" x14ac:dyDescent="0.3">
      <c r="A480" s="20">
        <v>475</v>
      </c>
      <c r="B480" s="29" t="s">
        <v>1120</v>
      </c>
      <c r="C480" s="30" t="s">
        <v>1589</v>
      </c>
      <c r="D480" s="42" t="s">
        <v>359</v>
      </c>
      <c r="E480" s="40">
        <f t="shared" si="24"/>
        <v>9</v>
      </c>
      <c r="F480" s="36" t="s">
        <v>1792</v>
      </c>
      <c r="G480" s="54" t="s">
        <v>1806</v>
      </c>
      <c r="H480" s="56" t="str">
        <f t="shared" ca="1" si="23"/>
        <v>1YEARS,2MONTH,28DAYS,</v>
      </c>
      <c r="I480" s="58">
        <v>45304</v>
      </c>
      <c r="J480" s="21" t="s">
        <v>809</v>
      </c>
      <c r="K480" s="22" t="s">
        <v>808</v>
      </c>
      <c r="L480" s="60">
        <v>33280</v>
      </c>
      <c r="M480" s="38">
        <f t="shared" si="25"/>
        <v>180.70588235294119</v>
      </c>
    </row>
    <row r="481" spans="1:13" ht="13.2" x14ac:dyDescent="0.3">
      <c r="A481" s="20">
        <v>476</v>
      </c>
      <c r="B481" s="29" t="s">
        <v>1121</v>
      </c>
      <c r="C481" s="30" t="s">
        <v>1590</v>
      </c>
      <c r="D481" s="42" t="s">
        <v>359</v>
      </c>
      <c r="E481" s="40">
        <f t="shared" si="24"/>
        <v>9</v>
      </c>
      <c r="F481" s="36" t="s">
        <v>1766</v>
      </c>
      <c r="G481" s="54" t="s">
        <v>1806</v>
      </c>
      <c r="H481" s="56" t="str">
        <f t="shared" ref="H481:H543" ca="1" si="26">DATEDIF(I481,TODAY(),"Y")&amp;"YEARS,"&amp;DATEDIF(I481,TODAY(),"YM")&amp;"MONTH,"&amp;DATEDIF(I481,TODAY(),"MD")&amp;"DAYS,"</f>
        <v>1YEARS,7MONTH,19DAYS,</v>
      </c>
      <c r="I481" s="58">
        <v>45160</v>
      </c>
      <c r="J481" s="21" t="s">
        <v>809</v>
      </c>
      <c r="K481" s="22" t="s">
        <v>808</v>
      </c>
      <c r="L481" s="60">
        <v>32000</v>
      </c>
      <c r="M481" s="38">
        <f t="shared" si="25"/>
        <v>173.75565610859729</v>
      </c>
    </row>
    <row r="482" spans="1:13" ht="13.2" x14ac:dyDescent="0.3">
      <c r="A482" s="20">
        <v>477</v>
      </c>
      <c r="B482" s="29" t="s">
        <v>1122</v>
      </c>
      <c r="C482" s="30" t="s">
        <v>1591</v>
      </c>
      <c r="D482" s="42" t="s">
        <v>359</v>
      </c>
      <c r="E482" s="40">
        <f t="shared" si="24"/>
        <v>9</v>
      </c>
      <c r="F482" s="36" t="s">
        <v>1792</v>
      </c>
      <c r="G482" s="54" t="s">
        <v>1806</v>
      </c>
      <c r="H482" s="56" t="str">
        <f t="shared" ca="1" si="26"/>
        <v>0YEARS,11MONTH,8DAYS,</v>
      </c>
      <c r="I482" s="58">
        <v>45414</v>
      </c>
      <c r="J482" s="21" t="s">
        <v>809</v>
      </c>
      <c r="K482" s="22" t="s">
        <v>808</v>
      </c>
      <c r="L482" s="60">
        <v>32000</v>
      </c>
      <c r="M482" s="38">
        <f t="shared" si="25"/>
        <v>173.75565610859729</v>
      </c>
    </row>
    <row r="483" spans="1:13" ht="13.2" x14ac:dyDescent="0.3">
      <c r="A483" s="20">
        <v>478</v>
      </c>
      <c r="B483" s="29" t="s">
        <v>1123</v>
      </c>
      <c r="C483" s="30" t="s">
        <v>1592</v>
      </c>
      <c r="D483" s="42" t="s">
        <v>359</v>
      </c>
      <c r="E483" s="40">
        <f t="shared" si="24"/>
        <v>9</v>
      </c>
      <c r="F483" s="36" t="s">
        <v>1793</v>
      </c>
      <c r="G483" s="54" t="s">
        <v>1806</v>
      </c>
      <c r="H483" s="56" t="str">
        <f t="shared" ca="1" si="26"/>
        <v>0YEARS,10MONTH,25DAYS,</v>
      </c>
      <c r="I483" s="58">
        <v>45428</v>
      </c>
      <c r="J483" s="21" t="s">
        <v>809</v>
      </c>
      <c r="K483" s="22" t="s">
        <v>808</v>
      </c>
      <c r="L483" s="60">
        <v>33780</v>
      </c>
      <c r="M483" s="38">
        <f t="shared" si="25"/>
        <v>183.42081447963801</v>
      </c>
    </row>
    <row r="484" spans="1:13" ht="13.2" x14ac:dyDescent="0.3">
      <c r="A484" s="20">
        <v>479</v>
      </c>
      <c r="B484" s="29" t="s">
        <v>1124</v>
      </c>
      <c r="C484" s="30" t="s">
        <v>1593</v>
      </c>
      <c r="D484" s="42" t="s">
        <v>359</v>
      </c>
      <c r="E484" s="40">
        <f t="shared" si="24"/>
        <v>9</v>
      </c>
      <c r="F484" s="36" t="s">
        <v>1760</v>
      </c>
      <c r="G484" s="54" t="s">
        <v>1806</v>
      </c>
      <c r="H484" s="56" t="str">
        <f t="shared" ca="1" si="26"/>
        <v>0YEARS,10MONTH,24DAYS,</v>
      </c>
      <c r="I484" s="58">
        <v>45429</v>
      </c>
      <c r="J484" s="21" t="s">
        <v>809</v>
      </c>
      <c r="K484" s="22" t="s">
        <v>808</v>
      </c>
      <c r="L484" s="60">
        <v>33280</v>
      </c>
      <c r="M484" s="38">
        <f t="shared" si="25"/>
        <v>180.70588235294119</v>
      </c>
    </row>
    <row r="485" spans="1:13" ht="13.2" x14ac:dyDescent="0.3">
      <c r="A485" s="20">
        <v>480</v>
      </c>
      <c r="B485" s="29" t="s">
        <v>1125</v>
      </c>
      <c r="C485" s="30" t="s">
        <v>1594</v>
      </c>
      <c r="D485" s="42" t="s">
        <v>359</v>
      </c>
      <c r="E485" s="40">
        <f t="shared" si="24"/>
        <v>9</v>
      </c>
      <c r="F485" s="36" t="s">
        <v>1760</v>
      </c>
      <c r="G485" s="54" t="s">
        <v>1806</v>
      </c>
      <c r="H485" s="56" t="str">
        <f t="shared" ca="1" si="26"/>
        <v>0YEARS,10MONTH,24DAYS,</v>
      </c>
      <c r="I485" s="58">
        <v>45429</v>
      </c>
      <c r="J485" s="21" t="s">
        <v>809</v>
      </c>
      <c r="K485" s="22" t="s">
        <v>808</v>
      </c>
      <c r="L485" s="60">
        <v>33280</v>
      </c>
      <c r="M485" s="38">
        <f t="shared" si="25"/>
        <v>180.70588235294119</v>
      </c>
    </row>
    <row r="486" spans="1:13" ht="13.2" x14ac:dyDescent="0.3">
      <c r="A486" s="20">
        <v>481</v>
      </c>
      <c r="B486" s="29" t="s">
        <v>1126</v>
      </c>
      <c r="C486" s="30" t="s">
        <v>1595</v>
      </c>
      <c r="D486" s="42" t="s">
        <v>359</v>
      </c>
      <c r="E486" s="40">
        <f t="shared" si="24"/>
        <v>9</v>
      </c>
      <c r="F486" s="36" t="s">
        <v>1760</v>
      </c>
      <c r="G486" s="54" t="s">
        <v>1806</v>
      </c>
      <c r="H486" s="56" t="str">
        <f t="shared" ca="1" si="26"/>
        <v>0YEARS,10MONTH,20DAYS,</v>
      </c>
      <c r="I486" s="58">
        <v>45433</v>
      </c>
      <c r="J486" s="21" t="s">
        <v>809</v>
      </c>
      <c r="K486" s="22" t="s">
        <v>808</v>
      </c>
      <c r="L486" s="60">
        <v>33280</v>
      </c>
      <c r="M486" s="38">
        <f t="shared" si="25"/>
        <v>180.70588235294119</v>
      </c>
    </row>
    <row r="487" spans="1:13" ht="13.2" x14ac:dyDescent="0.3">
      <c r="A487" s="20">
        <v>482</v>
      </c>
      <c r="B487" s="29" t="s">
        <v>1127</v>
      </c>
      <c r="C487" s="30" t="s">
        <v>1596</v>
      </c>
      <c r="D487" s="42" t="s">
        <v>359</v>
      </c>
      <c r="E487" s="40">
        <f t="shared" si="24"/>
        <v>9</v>
      </c>
      <c r="F487" s="36" t="s">
        <v>1760</v>
      </c>
      <c r="G487" s="54" t="s">
        <v>1806</v>
      </c>
      <c r="H487" s="56" t="str">
        <f t="shared" ca="1" si="26"/>
        <v>0YEARS,7MONTH,28DAYS,</v>
      </c>
      <c r="I487" s="58">
        <v>45517</v>
      </c>
      <c r="J487" s="21" t="s">
        <v>809</v>
      </c>
      <c r="K487" s="22" t="s">
        <v>808</v>
      </c>
      <c r="L487" s="60">
        <v>33280</v>
      </c>
      <c r="M487" s="38">
        <f t="shared" si="25"/>
        <v>180.70588235294119</v>
      </c>
    </row>
    <row r="488" spans="1:13" ht="13.2" x14ac:dyDescent="0.3">
      <c r="A488" s="20">
        <v>483</v>
      </c>
      <c r="B488" s="29" t="s">
        <v>1128</v>
      </c>
      <c r="C488" s="30" t="s">
        <v>1597</v>
      </c>
      <c r="D488" s="42" t="s">
        <v>359</v>
      </c>
      <c r="E488" s="40">
        <f t="shared" si="24"/>
        <v>9</v>
      </c>
      <c r="F488" s="36" t="s">
        <v>765</v>
      </c>
      <c r="G488" s="54" t="s">
        <v>1806</v>
      </c>
      <c r="H488" s="56" t="str">
        <f t="shared" ca="1" si="26"/>
        <v>0YEARS,6MONTH,25DAYS,</v>
      </c>
      <c r="I488" s="58">
        <v>45551</v>
      </c>
      <c r="J488" s="21" t="s">
        <v>809</v>
      </c>
      <c r="K488" s="22" t="s">
        <v>808</v>
      </c>
      <c r="L488" s="60">
        <v>32000</v>
      </c>
      <c r="M488" s="38">
        <f t="shared" si="25"/>
        <v>173.75565610859729</v>
      </c>
    </row>
    <row r="489" spans="1:13" ht="13.2" x14ac:dyDescent="0.3">
      <c r="A489" s="20">
        <v>484</v>
      </c>
      <c r="B489" s="29" t="s">
        <v>1129</v>
      </c>
      <c r="C489" s="30" t="s">
        <v>1598</v>
      </c>
      <c r="D489" s="42" t="s">
        <v>359</v>
      </c>
      <c r="E489" s="40">
        <f t="shared" si="24"/>
        <v>9</v>
      </c>
      <c r="F489" s="36" t="s">
        <v>1791</v>
      </c>
      <c r="G489" s="54" t="s">
        <v>798</v>
      </c>
      <c r="H489" s="56" t="str">
        <f t="shared" ca="1" si="26"/>
        <v>2YEARS,10MONTH,4DAYS,</v>
      </c>
      <c r="I489" s="58">
        <v>44718</v>
      </c>
      <c r="J489" s="21" t="s">
        <v>809</v>
      </c>
      <c r="K489" s="22" t="s">
        <v>808</v>
      </c>
      <c r="L489" s="60">
        <v>33280</v>
      </c>
      <c r="M489" s="38">
        <f t="shared" si="25"/>
        <v>180.70588235294119</v>
      </c>
    </row>
    <row r="490" spans="1:13" ht="13.2" x14ac:dyDescent="0.3">
      <c r="A490" s="20">
        <v>485</v>
      </c>
      <c r="B490" s="29" t="s">
        <v>1130</v>
      </c>
      <c r="C490" s="30" t="s">
        <v>1599</v>
      </c>
      <c r="D490" s="42" t="s">
        <v>359</v>
      </c>
      <c r="E490" s="40">
        <f t="shared" si="24"/>
        <v>9</v>
      </c>
      <c r="F490" s="36" t="s">
        <v>1758</v>
      </c>
      <c r="G490" s="54" t="s">
        <v>799</v>
      </c>
      <c r="H490" s="56" t="str">
        <f t="shared" ca="1" si="26"/>
        <v>5YEARS,1MONTH,7DAYS,</v>
      </c>
      <c r="I490" s="58">
        <v>43893</v>
      </c>
      <c r="J490" s="21" t="s">
        <v>809</v>
      </c>
      <c r="K490" s="22" t="s">
        <v>808</v>
      </c>
      <c r="L490" s="60">
        <v>32000</v>
      </c>
      <c r="M490" s="38">
        <f t="shared" si="25"/>
        <v>173.75565610859729</v>
      </c>
    </row>
    <row r="491" spans="1:13" ht="13.2" x14ac:dyDescent="0.3">
      <c r="A491" s="20">
        <v>486</v>
      </c>
      <c r="B491" s="29" t="s">
        <v>1131</v>
      </c>
      <c r="C491" s="30" t="s">
        <v>1600</v>
      </c>
      <c r="D491" s="42" t="s">
        <v>359</v>
      </c>
      <c r="E491" s="40">
        <f t="shared" si="24"/>
        <v>9</v>
      </c>
      <c r="F491" s="36" t="s">
        <v>1789</v>
      </c>
      <c r="G491" s="54" t="s">
        <v>1807</v>
      </c>
      <c r="H491" s="56" t="str">
        <f t="shared" ca="1" si="26"/>
        <v>0YEARS,7MONTH,22DAYS,</v>
      </c>
      <c r="I491" s="58">
        <v>45523</v>
      </c>
      <c r="J491" s="21" t="s">
        <v>809</v>
      </c>
      <c r="K491" s="22" t="s">
        <v>808</v>
      </c>
      <c r="L491" s="60">
        <v>32000</v>
      </c>
      <c r="M491" s="38">
        <f t="shared" si="25"/>
        <v>173.75565610859729</v>
      </c>
    </row>
    <row r="492" spans="1:13" ht="13.2" x14ac:dyDescent="0.3">
      <c r="A492" s="20">
        <v>487</v>
      </c>
      <c r="B492" s="29" t="s">
        <v>1132</v>
      </c>
      <c r="C492" s="30" t="s">
        <v>1601</v>
      </c>
      <c r="D492" s="42" t="s">
        <v>359</v>
      </c>
      <c r="E492" s="40">
        <f t="shared" si="24"/>
        <v>9</v>
      </c>
      <c r="F492" s="36" t="s">
        <v>753</v>
      </c>
      <c r="G492" s="54" t="s">
        <v>1807</v>
      </c>
      <c r="H492" s="56" t="str">
        <f t="shared" ca="1" si="26"/>
        <v>1YEARS,8MONTH,5DAYS,</v>
      </c>
      <c r="I492" s="58">
        <v>45143</v>
      </c>
      <c r="J492" s="21" t="s">
        <v>809</v>
      </c>
      <c r="K492" s="22" t="s">
        <v>808</v>
      </c>
      <c r="L492" s="60">
        <v>33280</v>
      </c>
      <c r="M492" s="38">
        <f t="shared" si="25"/>
        <v>180.70588235294119</v>
      </c>
    </row>
    <row r="493" spans="1:13" ht="13.2" x14ac:dyDescent="0.3">
      <c r="A493" s="20">
        <v>488</v>
      </c>
      <c r="B493" s="29" t="s">
        <v>1133</v>
      </c>
      <c r="C493" s="30" t="s">
        <v>1602</v>
      </c>
      <c r="D493" s="42" t="s">
        <v>359</v>
      </c>
      <c r="E493" s="40">
        <f t="shared" si="24"/>
        <v>9</v>
      </c>
      <c r="F493" s="36" t="s">
        <v>753</v>
      </c>
      <c r="G493" s="54" t="s">
        <v>1807</v>
      </c>
      <c r="H493" s="56" t="str">
        <f t="shared" ca="1" si="26"/>
        <v>2YEARS,10MONTH,17DAYS,</v>
      </c>
      <c r="I493" s="58">
        <v>44705</v>
      </c>
      <c r="J493" s="21" t="s">
        <v>809</v>
      </c>
      <c r="K493" s="22" t="s">
        <v>808</v>
      </c>
      <c r="L493" s="60">
        <v>33280</v>
      </c>
      <c r="M493" s="38">
        <f t="shared" si="25"/>
        <v>180.70588235294119</v>
      </c>
    </row>
    <row r="494" spans="1:13" ht="13.2" x14ac:dyDescent="0.3">
      <c r="A494" s="20">
        <v>489</v>
      </c>
      <c r="B494" s="29" t="s">
        <v>1134</v>
      </c>
      <c r="C494" s="30" t="s">
        <v>1603</v>
      </c>
      <c r="D494" s="42" t="s">
        <v>360</v>
      </c>
      <c r="E494" s="40">
        <f t="shared" si="24"/>
        <v>9</v>
      </c>
      <c r="F494" s="36" t="s">
        <v>753</v>
      </c>
      <c r="G494" s="54" t="s">
        <v>1807</v>
      </c>
      <c r="H494" s="56" t="str">
        <f t="shared" ca="1" si="26"/>
        <v>1YEARS,3MONTH,3DAYS,</v>
      </c>
      <c r="I494" s="58">
        <v>45298</v>
      </c>
      <c r="J494" s="21" t="s">
        <v>809</v>
      </c>
      <c r="K494" s="22" t="s">
        <v>808</v>
      </c>
      <c r="L494" s="60">
        <v>33280</v>
      </c>
      <c r="M494" s="38">
        <f t="shared" si="25"/>
        <v>180.70588235294119</v>
      </c>
    </row>
    <row r="495" spans="1:13" ht="13.2" x14ac:dyDescent="0.3">
      <c r="A495" s="20">
        <v>490</v>
      </c>
      <c r="B495" s="29" t="s">
        <v>1135</v>
      </c>
      <c r="C495" s="30" t="s">
        <v>1604</v>
      </c>
      <c r="D495" s="42" t="s">
        <v>359</v>
      </c>
      <c r="E495" s="40">
        <f t="shared" si="24"/>
        <v>9</v>
      </c>
      <c r="F495" s="36" t="s">
        <v>1789</v>
      </c>
      <c r="G495" s="54" t="s">
        <v>1807</v>
      </c>
      <c r="H495" s="56" t="str">
        <f t="shared" ca="1" si="26"/>
        <v>0YEARS,7MONTH,22DAYS,</v>
      </c>
      <c r="I495" s="58">
        <v>45523</v>
      </c>
      <c r="J495" s="21" t="s">
        <v>809</v>
      </c>
      <c r="K495" s="22" t="s">
        <v>808</v>
      </c>
      <c r="L495" s="60">
        <v>32000</v>
      </c>
      <c r="M495" s="38">
        <f t="shared" si="25"/>
        <v>173.75565610859729</v>
      </c>
    </row>
    <row r="496" spans="1:13" ht="13.2" x14ac:dyDescent="0.3">
      <c r="A496" s="20">
        <v>491</v>
      </c>
      <c r="B496" s="29" t="s">
        <v>1136</v>
      </c>
      <c r="C496" s="30" t="s">
        <v>1605</v>
      </c>
      <c r="D496" s="42" t="s">
        <v>360</v>
      </c>
      <c r="E496" s="40">
        <f t="shared" si="24"/>
        <v>9</v>
      </c>
      <c r="F496" s="36" t="s">
        <v>1794</v>
      </c>
      <c r="G496" s="54" t="s">
        <v>801</v>
      </c>
      <c r="H496" s="56" t="str">
        <f t="shared" ca="1" si="26"/>
        <v>6YEARS,5MONTH,9DAYS,</v>
      </c>
      <c r="I496" s="58">
        <v>43405</v>
      </c>
      <c r="J496" s="21" t="s">
        <v>809</v>
      </c>
      <c r="K496" s="22" t="s">
        <v>808</v>
      </c>
      <c r="L496" s="60">
        <v>33280</v>
      </c>
      <c r="M496" s="38">
        <f t="shared" si="25"/>
        <v>180.70588235294119</v>
      </c>
    </row>
    <row r="497" spans="1:13" ht="13.2" x14ac:dyDescent="0.3">
      <c r="A497" s="20">
        <v>492</v>
      </c>
      <c r="B497" s="29" t="s">
        <v>1137</v>
      </c>
      <c r="C497" s="30" t="s">
        <v>1606</v>
      </c>
      <c r="D497" s="42" t="s">
        <v>359</v>
      </c>
      <c r="E497" s="40">
        <f t="shared" si="24"/>
        <v>9</v>
      </c>
      <c r="F497" s="36" t="s">
        <v>767</v>
      </c>
      <c r="G497" s="54" t="s">
        <v>801</v>
      </c>
      <c r="H497" s="56" t="str">
        <f t="shared" ca="1" si="26"/>
        <v>18YEARS,2MONTH,14DAYS,</v>
      </c>
      <c r="I497" s="58">
        <v>39109</v>
      </c>
      <c r="J497" s="21" t="s">
        <v>809</v>
      </c>
      <c r="K497" s="22" t="s">
        <v>808</v>
      </c>
      <c r="L497" s="60">
        <v>33280</v>
      </c>
      <c r="M497" s="38">
        <f t="shared" si="25"/>
        <v>180.70588235294119</v>
      </c>
    </row>
    <row r="498" spans="1:13" ht="13.2" x14ac:dyDescent="0.3">
      <c r="A498" s="20">
        <v>493</v>
      </c>
      <c r="B498" s="29" t="s">
        <v>1138</v>
      </c>
      <c r="C498" s="30" t="s">
        <v>1607</v>
      </c>
      <c r="D498" s="42" t="s">
        <v>359</v>
      </c>
      <c r="E498" s="40">
        <f t="shared" si="24"/>
        <v>9</v>
      </c>
      <c r="F498" s="36" t="s">
        <v>1768</v>
      </c>
      <c r="G498" s="54" t="s">
        <v>801</v>
      </c>
      <c r="H498" s="56" t="str">
        <f t="shared" ca="1" si="26"/>
        <v>5YEARS,8MONTH,16DAYS,</v>
      </c>
      <c r="I498" s="58">
        <v>43671</v>
      </c>
      <c r="J498" s="21" t="s">
        <v>809</v>
      </c>
      <c r="K498" s="22" t="s">
        <v>808</v>
      </c>
      <c r="L498" s="60">
        <v>33280</v>
      </c>
      <c r="M498" s="38">
        <f t="shared" si="25"/>
        <v>180.70588235294119</v>
      </c>
    </row>
    <row r="499" spans="1:13" ht="13.2" x14ac:dyDescent="0.3">
      <c r="A499" s="20">
        <v>494</v>
      </c>
      <c r="B499" s="29" t="s">
        <v>1139</v>
      </c>
      <c r="C499" s="30" t="s">
        <v>1608</v>
      </c>
      <c r="D499" s="42" t="s">
        <v>359</v>
      </c>
      <c r="E499" s="40">
        <f t="shared" si="24"/>
        <v>9</v>
      </c>
      <c r="F499" s="36" t="s">
        <v>776</v>
      </c>
      <c r="G499" s="54" t="s">
        <v>801</v>
      </c>
      <c r="H499" s="56" t="str">
        <f t="shared" ca="1" si="26"/>
        <v>15YEARS,2MONTH,9DAYS,</v>
      </c>
      <c r="I499" s="58">
        <v>40210</v>
      </c>
      <c r="J499" s="21" t="s">
        <v>809</v>
      </c>
      <c r="K499" s="22" t="s">
        <v>808</v>
      </c>
      <c r="L499" s="60">
        <v>33280</v>
      </c>
      <c r="M499" s="38">
        <f t="shared" si="25"/>
        <v>180.70588235294119</v>
      </c>
    </row>
    <row r="500" spans="1:13" ht="13.2" x14ac:dyDescent="0.3">
      <c r="A500" s="20">
        <v>495</v>
      </c>
      <c r="B500" s="29" t="s">
        <v>1140</v>
      </c>
      <c r="C500" s="30" t="s">
        <v>1609</v>
      </c>
      <c r="D500" s="42" t="s">
        <v>359</v>
      </c>
      <c r="E500" s="40">
        <f t="shared" si="24"/>
        <v>9</v>
      </c>
      <c r="F500" s="36" t="s">
        <v>1791</v>
      </c>
      <c r="G500" s="54" t="s">
        <v>801</v>
      </c>
      <c r="H500" s="56" t="str">
        <f t="shared" ca="1" si="26"/>
        <v>1YEARS,3MONTH,9DAYS,</v>
      </c>
      <c r="I500" s="58">
        <v>45292</v>
      </c>
      <c r="J500" s="21" t="s">
        <v>809</v>
      </c>
      <c r="K500" s="22" t="s">
        <v>808</v>
      </c>
      <c r="L500" s="60">
        <v>33280</v>
      </c>
      <c r="M500" s="38">
        <f t="shared" si="25"/>
        <v>180.70588235294119</v>
      </c>
    </row>
    <row r="501" spans="1:13" ht="13.2" x14ac:dyDescent="0.3">
      <c r="A501" s="20">
        <v>496</v>
      </c>
      <c r="B501" s="29" t="s">
        <v>1141</v>
      </c>
      <c r="C501" s="30" t="s">
        <v>1610</v>
      </c>
      <c r="D501" s="42" t="s">
        <v>359</v>
      </c>
      <c r="E501" s="40">
        <f t="shared" si="24"/>
        <v>9</v>
      </c>
      <c r="F501" s="36" t="s">
        <v>1758</v>
      </c>
      <c r="G501" s="54" t="s">
        <v>801</v>
      </c>
      <c r="H501" s="56" t="str">
        <f t="shared" ca="1" si="26"/>
        <v>10YEARS,10MONTH,26DAYS,</v>
      </c>
      <c r="I501" s="58">
        <v>41774</v>
      </c>
      <c r="J501" s="21" t="s">
        <v>809</v>
      </c>
      <c r="K501" s="22" t="s">
        <v>808</v>
      </c>
      <c r="L501" s="60">
        <v>32000</v>
      </c>
      <c r="M501" s="38">
        <f t="shared" si="25"/>
        <v>173.75565610859729</v>
      </c>
    </row>
    <row r="502" spans="1:13" ht="13.2" x14ac:dyDescent="0.3">
      <c r="A502" s="20">
        <v>497</v>
      </c>
      <c r="B502" s="29" t="s">
        <v>1142</v>
      </c>
      <c r="C502" s="30" t="s">
        <v>1611</v>
      </c>
      <c r="D502" s="42" t="s">
        <v>359</v>
      </c>
      <c r="E502" s="40">
        <f t="shared" si="24"/>
        <v>9</v>
      </c>
      <c r="F502" s="36" t="s">
        <v>765</v>
      </c>
      <c r="G502" s="54" t="s">
        <v>801</v>
      </c>
      <c r="H502" s="56" t="str">
        <f t="shared" ca="1" si="26"/>
        <v>1YEARS,6MONTH,1DAYS,</v>
      </c>
      <c r="I502" s="58">
        <v>45208</v>
      </c>
      <c r="J502" s="21" t="s">
        <v>809</v>
      </c>
      <c r="K502" s="22" t="s">
        <v>808</v>
      </c>
      <c r="L502" s="60">
        <v>32000</v>
      </c>
      <c r="M502" s="38">
        <f t="shared" si="25"/>
        <v>173.75565610859729</v>
      </c>
    </row>
    <row r="503" spans="1:13" ht="13.2" x14ac:dyDescent="0.3">
      <c r="A503" s="20">
        <v>498</v>
      </c>
      <c r="B503" s="29" t="s">
        <v>1143</v>
      </c>
      <c r="C503" s="30" t="s">
        <v>1612</v>
      </c>
      <c r="D503" s="42" t="s">
        <v>359</v>
      </c>
      <c r="E503" s="40">
        <f t="shared" si="24"/>
        <v>9</v>
      </c>
      <c r="F503" s="36" t="s">
        <v>765</v>
      </c>
      <c r="G503" s="54" t="s">
        <v>801</v>
      </c>
      <c r="H503" s="56" t="str">
        <f t="shared" ca="1" si="26"/>
        <v>3YEARS,10MONTH,8DAYS,</v>
      </c>
      <c r="I503" s="58">
        <v>44349</v>
      </c>
      <c r="J503" s="21" t="s">
        <v>809</v>
      </c>
      <c r="K503" s="22" t="s">
        <v>808</v>
      </c>
      <c r="L503" s="60">
        <v>32000</v>
      </c>
      <c r="M503" s="38">
        <f t="shared" si="25"/>
        <v>173.75565610859729</v>
      </c>
    </row>
    <row r="504" spans="1:13" ht="13.2" x14ac:dyDescent="0.3">
      <c r="A504" s="20">
        <v>499</v>
      </c>
      <c r="B504" s="29" t="s">
        <v>1144</v>
      </c>
      <c r="C504" s="30" t="s">
        <v>1613</v>
      </c>
      <c r="D504" s="42" t="s">
        <v>359</v>
      </c>
      <c r="E504" s="40">
        <f t="shared" si="24"/>
        <v>9</v>
      </c>
      <c r="F504" s="36" t="s">
        <v>765</v>
      </c>
      <c r="G504" s="54" t="s">
        <v>801</v>
      </c>
      <c r="H504" s="56" t="str">
        <f t="shared" ca="1" si="26"/>
        <v>2YEARS,9MONTH,26DAYS,</v>
      </c>
      <c r="I504" s="58">
        <v>44727</v>
      </c>
      <c r="J504" s="21" t="s">
        <v>809</v>
      </c>
      <c r="K504" s="22" t="s">
        <v>808</v>
      </c>
      <c r="L504" s="60">
        <v>32000</v>
      </c>
      <c r="M504" s="38">
        <f t="shared" si="25"/>
        <v>173.75565610859729</v>
      </c>
    </row>
    <row r="505" spans="1:13" ht="13.2" x14ac:dyDescent="0.3">
      <c r="A505" s="20">
        <v>500</v>
      </c>
      <c r="B505" s="29" t="s">
        <v>1145</v>
      </c>
      <c r="C505" s="30" t="s">
        <v>1614</v>
      </c>
      <c r="D505" s="42" t="s">
        <v>359</v>
      </c>
      <c r="E505" s="40">
        <f t="shared" si="24"/>
        <v>9</v>
      </c>
      <c r="F505" s="36" t="s">
        <v>1766</v>
      </c>
      <c r="G505" s="54" t="s">
        <v>801</v>
      </c>
      <c r="H505" s="56" t="str">
        <f t="shared" ca="1" si="26"/>
        <v>2YEARS,3MONTH,19DAYS,</v>
      </c>
      <c r="I505" s="58">
        <v>44917</v>
      </c>
      <c r="J505" s="21" t="s">
        <v>809</v>
      </c>
      <c r="K505" s="22" t="s">
        <v>808</v>
      </c>
      <c r="L505" s="60">
        <v>32000</v>
      </c>
      <c r="M505" s="38">
        <f t="shared" si="25"/>
        <v>173.75565610859729</v>
      </c>
    </row>
    <row r="506" spans="1:13" ht="13.2" x14ac:dyDescent="0.3">
      <c r="A506" s="20">
        <v>501</v>
      </c>
      <c r="B506" s="29" t="s">
        <v>1146</v>
      </c>
      <c r="C506" s="30" t="s">
        <v>1615</v>
      </c>
      <c r="D506" s="42" t="s">
        <v>359</v>
      </c>
      <c r="E506" s="40">
        <f t="shared" si="24"/>
        <v>9</v>
      </c>
      <c r="F506" s="36" t="s">
        <v>1768</v>
      </c>
      <c r="G506" s="54" t="s">
        <v>801</v>
      </c>
      <c r="H506" s="56" t="str">
        <f t="shared" ca="1" si="26"/>
        <v>1YEARS,11MONTH,0DAYS,</v>
      </c>
      <c r="I506" s="58">
        <v>45056</v>
      </c>
      <c r="J506" s="21" t="s">
        <v>809</v>
      </c>
      <c r="K506" s="22" t="s">
        <v>808</v>
      </c>
      <c r="L506" s="60">
        <v>33280</v>
      </c>
      <c r="M506" s="38">
        <f t="shared" si="25"/>
        <v>180.70588235294119</v>
      </c>
    </row>
    <row r="507" spans="1:13" ht="13.2" x14ac:dyDescent="0.3">
      <c r="A507" s="20">
        <v>502</v>
      </c>
      <c r="B507" s="29" t="s">
        <v>1147</v>
      </c>
      <c r="C507" s="30" t="s">
        <v>1616</v>
      </c>
      <c r="D507" s="42" t="s">
        <v>359</v>
      </c>
      <c r="E507" s="40">
        <f t="shared" si="24"/>
        <v>9</v>
      </c>
      <c r="F507" s="36" t="s">
        <v>762</v>
      </c>
      <c r="G507" s="54" t="s">
        <v>801</v>
      </c>
      <c r="H507" s="56" t="str">
        <f t="shared" ca="1" si="26"/>
        <v>1YEARS,5MONTH,29DAYS,</v>
      </c>
      <c r="I507" s="58">
        <v>45211</v>
      </c>
      <c r="J507" s="21" t="s">
        <v>809</v>
      </c>
      <c r="K507" s="22" t="s">
        <v>808</v>
      </c>
      <c r="L507" s="60">
        <v>33280</v>
      </c>
      <c r="M507" s="38">
        <f t="shared" si="25"/>
        <v>180.70588235294119</v>
      </c>
    </row>
    <row r="508" spans="1:13" ht="13.2" x14ac:dyDescent="0.3">
      <c r="A508" s="20">
        <v>503</v>
      </c>
      <c r="B508" s="29" t="s">
        <v>1148</v>
      </c>
      <c r="C508" s="30" t="s">
        <v>313</v>
      </c>
      <c r="D508" s="42" t="s">
        <v>359</v>
      </c>
      <c r="E508" s="40">
        <f t="shared" si="24"/>
        <v>9</v>
      </c>
      <c r="F508" s="36" t="s">
        <v>1791</v>
      </c>
      <c r="G508" s="54" t="s">
        <v>801</v>
      </c>
      <c r="H508" s="56" t="str">
        <f t="shared" ca="1" si="26"/>
        <v>1YEARS,4MONTH,16DAYS,</v>
      </c>
      <c r="I508" s="58">
        <v>45255</v>
      </c>
      <c r="J508" s="21" t="s">
        <v>809</v>
      </c>
      <c r="K508" s="22" t="s">
        <v>808</v>
      </c>
      <c r="L508" s="60">
        <v>33280</v>
      </c>
      <c r="M508" s="38">
        <f t="shared" si="25"/>
        <v>180.70588235294119</v>
      </c>
    </row>
    <row r="509" spans="1:13" ht="13.2" x14ac:dyDescent="0.3">
      <c r="A509" s="20">
        <v>504</v>
      </c>
      <c r="B509" s="29" t="s">
        <v>1149</v>
      </c>
      <c r="C509" s="30" t="s">
        <v>1617</v>
      </c>
      <c r="D509" s="42" t="s">
        <v>359</v>
      </c>
      <c r="E509" s="40">
        <f t="shared" si="24"/>
        <v>9</v>
      </c>
      <c r="F509" s="36" t="s">
        <v>1791</v>
      </c>
      <c r="G509" s="54" t="s">
        <v>801</v>
      </c>
      <c r="H509" s="56" t="str">
        <f t="shared" ca="1" si="26"/>
        <v>1YEARS,2MONTH,26DAYS,</v>
      </c>
      <c r="I509" s="58">
        <v>45306</v>
      </c>
      <c r="J509" s="21" t="s">
        <v>809</v>
      </c>
      <c r="K509" s="22" t="s">
        <v>808</v>
      </c>
      <c r="L509" s="60">
        <v>33280</v>
      </c>
      <c r="M509" s="38">
        <f t="shared" si="25"/>
        <v>180.70588235294119</v>
      </c>
    </row>
    <row r="510" spans="1:13" ht="13.2" x14ac:dyDescent="0.3">
      <c r="A510" s="20">
        <v>505</v>
      </c>
      <c r="B510" s="29" t="s">
        <v>1150</v>
      </c>
      <c r="C510" s="30" t="s">
        <v>1618</v>
      </c>
      <c r="D510" s="42" t="s">
        <v>359</v>
      </c>
      <c r="E510" s="40">
        <f t="shared" si="24"/>
        <v>9</v>
      </c>
      <c r="F510" s="36" t="s">
        <v>749</v>
      </c>
      <c r="G510" s="54" t="s">
        <v>801</v>
      </c>
      <c r="H510" s="56" t="str">
        <f t="shared" ca="1" si="26"/>
        <v>1YEARS,2MONTH,15DAYS,</v>
      </c>
      <c r="I510" s="58">
        <v>45317</v>
      </c>
      <c r="J510" s="21" t="s">
        <v>809</v>
      </c>
      <c r="K510" s="22" t="s">
        <v>808</v>
      </c>
      <c r="L510" s="60">
        <v>33280</v>
      </c>
      <c r="M510" s="38">
        <f t="shared" si="25"/>
        <v>180.70588235294119</v>
      </c>
    </row>
    <row r="511" spans="1:13" ht="13.2" x14ac:dyDescent="0.3">
      <c r="A511" s="20">
        <v>506</v>
      </c>
      <c r="B511" s="29" t="s">
        <v>1151</v>
      </c>
      <c r="C511" s="30" t="s">
        <v>1619</v>
      </c>
      <c r="D511" s="42" t="s">
        <v>359</v>
      </c>
      <c r="E511" s="40">
        <f t="shared" si="24"/>
        <v>9</v>
      </c>
      <c r="F511" s="36" t="s">
        <v>765</v>
      </c>
      <c r="G511" s="54" t="s">
        <v>801</v>
      </c>
      <c r="H511" s="56" t="str">
        <f t="shared" ca="1" si="26"/>
        <v>0YEARS,11MONTH,8DAYS,</v>
      </c>
      <c r="I511" s="58">
        <v>45414</v>
      </c>
      <c r="J511" s="21" t="s">
        <v>809</v>
      </c>
      <c r="K511" s="22" t="s">
        <v>808</v>
      </c>
      <c r="L511" s="60">
        <v>32000</v>
      </c>
      <c r="M511" s="38">
        <f t="shared" si="25"/>
        <v>173.75565610859729</v>
      </c>
    </row>
    <row r="512" spans="1:13" ht="13.2" x14ac:dyDescent="0.3">
      <c r="A512" s="20">
        <v>507</v>
      </c>
      <c r="B512" s="29" t="s">
        <v>1152</v>
      </c>
      <c r="C512" s="30" t="s">
        <v>1620</v>
      </c>
      <c r="D512" s="42" t="s">
        <v>359</v>
      </c>
      <c r="E512" s="40">
        <f t="shared" si="24"/>
        <v>9</v>
      </c>
      <c r="F512" s="36" t="s">
        <v>1766</v>
      </c>
      <c r="G512" s="54" t="s">
        <v>803</v>
      </c>
      <c r="H512" s="56" t="str">
        <f t="shared" ca="1" si="26"/>
        <v>1YEARS,10MONTH,19DAYS,</v>
      </c>
      <c r="I512" s="58">
        <v>45068</v>
      </c>
      <c r="J512" s="21" t="s">
        <v>809</v>
      </c>
      <c r="K512" s="22" t="s">
        <v>808</v>
      </c>
      <c r="L512" s="60">
        <v>32000</v>
      </c>
      <c r="M512" s="38">
        <f t="shared" si="25"/>
        <v>173.75565610859729</v>
      </c>
    </row>
    <row r="513" spans="1:13" ht="13.2" x14ac:dyDescent="0.3">
      <c r="A513" s="20">
        <v>508</v>
      </c>
      <c r="B513" s="29" t="s">
        <v>1153</v>
      </c>
      <c r="C513" s="30" t="s">
        <v>1621</v>
      </c>
      <c r="D513" s="42" t="s">
        <v>359</v>
      </c>
      <c r="E513" s="40">
        <f t="shared" si="24"/>
        <v>9</v>
      </c>
      <c r="F513" s="36" t="s">
        <v>1758</v>
      </c>
      <c r="G513" s="54" t="s">
        <v>803</v>
      </c>
      <c r="H513" s="56" t="str">
        <f t="shared" ca="1" si="26"/>
        <v>2YEARS,8MONTH,9DAYS,</v>
      </c>
      <c r="I513" s="58">
        <v>44774</v>
      </c>
      <c r="J513" s="21" t="s">
        <v>809</v>
      </c>
      <c r="K513" s="22" t="s">
        <v>808</v>
      </c>
      <c r="L513" s="60">
        <v>32000</v>
      </c>
      <c r="M513" s="38">
        <f t="shared" si="25"/>
        <v>173.75565610859729</v>
      </c>
    </row>
    <row r="514" spans="1:13" ht="13.2" x14ac:dyDescent="0.3">
      <c r="A514" s="20">
        <v>509</v>
      </c>
      <c r="B514" s="29" t="s">
        <v>1154</v>
      </c>
      <c r="C514" s="30" t="s">
        <v>1622</v>
      </c>
      <c r="D514" s="42" t="s">
        <v>359</v>
      </c>
      <c r="E514" s="40">
        <f t="shared" si="24"/>
        <v>9</v>
      </c>
      <c r="F514" s="36" t="s">
        <v>1776</v>
      </c>
      <c r="G514" s="54" t="s">
        <v>803</v>
      </c>
      <c r="H514" s="56" t="str">
        <f t="shared" ca="1" si="26"/>
        <v>15YEARS,10MONTH,23DAYS,</v>
      </c>
      <c r="I514" s="58">
        <v>39951</v>
      </c>
      <c r="J514" s="21" t="s">
        <v>809</v>
      </c>
      <c r="K514" s="22" t="s">
        <v>808</v>
      </c>
      <c r="L514" s="60">
        <v>33280</v>
      </c>
      <c r="M514" s="38">
        <f t="shared" si="25"/>
        <v>180.70588235294119</v>
      </c>
    </row>
    <row r="515" spans="1:13" ht="13.2" x14ac:dyDescent="0.3">
      <c r="A515" s="20">
        <v>510</v>
      </c>
      <c r="B515" s="29" t="s">
        <v>1155</v>
      </c>
      <c r="C515" s="30" t="s">
        <v>1528</v>
      </c>
      <c r="D515" s="42" t="s">
        <v>359</v>
      </c>
      <c r="E515" s="40">
        <f t="shared" si="24"/>
        <v>9</v>
      </c>
      <c r="F515" s="36" t="s">
        <v>1766</v>
      </c>
      <c r="G515" s="54" t="s">
        <v>803</v>
      </c>
      <c r="H515" s="56" t="str">
        <f t="shared" ca="1" si="26"/>
        <v>4YEARS,6MONTH,19DAYS,</v>
      </c>
      <c r="I515" s="58">
        <v>44096</v>
      </c>
      <c r="J515" s="21" t="s">
        <v>809</v>
      </c>
      <c r="K515" s="22" t="s">
        <v>808</v>
      </c>
      <c r="L515" s="60">
        <v>32000</v>
      </c>
      <c r="M515" s="38">
        <f t="shared" si="25"/>
        <v>173.75565610859729</v>
      </c>
    </row>
    <row r="516" spans="1:13" ht="13.2" x14ac:dyDescent="0.3">
      <c r="A516" s="20">
        <v>511</v>
      </c>
      <c r="B516" s="29" t="s">
        <v>1156</v>
      </c>
      <c r="C516" s="30" t="s">
        <v>1437</v>
      </c>
      <c r="D516" s="42" t="s">
        <v>359</v>
      </c>
      <c r="E516" s="40">
        <f t="shared" si="24"/>
        <v>9</v>
      </c>
      <c r="F516" s="36" t="s">
        <v>765</v>
      </c>
      <c r="G516" s="54" t="s">
        <v>803</v>
      </c>
      <c r="H516" s="56" t="str">
        <f t="shared" ca="1" si="26"/>
        <v>3YEARS,8MONTH,0DAYS,</v>
      </c>
      <c r="I516" s="58">
        <v>44418</v>
      </c>
      <c r="J516" s="21" t="s">
        <v>809</v>
      </c>
      <c r="K516" s="22" t="s">
        <v>808</v>
      </c>
      <c r="L516" s="60">
        <v>32000</v>
      </c>
      <c r="M516" s="38">
        <f t="shared" si="25"/>
        <v>173.75565610859729</v>
      </c>
    </row>
    <row r="517" spans="1:13" ht="13.2" x14ac:dyDescent="0.3">
      <c r="A517" s="20">
        <v>512</v>
      </c>
      <c r="B517" s="29" t="s">
        <v>1157</v>
      </c>
      <c r="C517" s="30" t="s">
        <v>1623</v>
      </c>
      <c r="D517" s="42" t="s">
        <v>359</v>
      </c>
      <c r="E517" s="40">
        <f t="shared" si="24"/>
        <v>9</v>
      </c>
      <c r="F517" s="36" t="s">
        <v>1791</v>
      </c>
      <c r="G517" s="54" t="s">
        <v>804</v>
      </c>
      <c r="H517" s="56" t="str">
        <f t="shared" ca="1" si="26"/>
        <v>1YEARS,5MONTH,22DAYS,</v>
      </c>
      <c r="I517" s="58">
        <v>45218</v>
      </c>
      <c r="J517" s="21" t="s">
        <v>809</v>
      </c>
      <c r="K517" s="22" t="s">
        <v>808</v>
      </c>
      <c r="L517" s="60">
        <v>33280</v>
      </c>
      <c r="M517" s="38">
        <f t="shared" si="25"/>
        <v>180.70588235294119</v>
      </c>
    </row>
    <row r="518" spans="1:13" ht="13.2" x14ac:dyDescent="0.3">
      <c r="A518" s="20">
        <v>513</v>
      </c>
      <c r="B518" s="29" t="s">
        <v>1158</v>
      </c>
      <c r="C518" s="30" t="s">
        <v>583</v>
      </c>
      <c r="D518" s="42" t="s">
        <v>359</v>
      </c>
      <c r="E518" s="40">
        <f t="shared" si="24"/>
        <v>9</v>
      </c>
      <c r="F518" s="36" t="s">
        <v>762</v>
      </c>
      <c r="G518" s="54" t="s">
        <v>804</v>
      </c>
      <c r="H518" s="56" t="str">
        <f t="shared" ca="1" si="26"/>
        <v>7YEARS,7MONTH,4DAYS,</v>
      </c>
      <c r="I518" s="58">
        <v>42984</v>
      </c>
      <c r="J518" s="21" t="s">
        <v>809</v>
      </c>
      <c r="K518" s="22" t="s">
        <v>808</v>
      </c>
      <c r="L518" s="60">
        <v>33280</v>
      </c>
      <c r="M518" s="38">
        <f t="shared" si="25"/>
        <v>180.70588235294119</v>
      </c>
    </row>
    <row r="519" spans="1:13" ht="13.2" x14ac:dyDescent="0.3">
      <c r="A519" s="20">
        <v>514</v>
      </c>
      <c r="B519" s="29" t="s">
        <v>1159</v>
      </c>
      <c r="C519" s="30" t="s">
        <v>1624</v>
      </c>
      <c r="D519" s="42" t="s">
        <v>359</v>
      </c>
      <c r="E519" s="40">
        <f t="shared" ref="E519:E582" si="27">VLOOKUP(L519,$P$6:$Q$13,2,TRUE)</f>
        <v>9</v>
      </c>
      <c r="F519" s="36" t="s">
        <v>1795</v>
      </c>
      <c r="G519" s="54" t="s">
        <v>804</v>
      </c>
      <c r="H519" s="56" t="str">
        <f t="shared" ca="1" si="26"/>
        <v>0YEARS,11MONTH,7DAYS,</v>
      </c>
      <c r="I519" s="58">
        <v>45415</v>
      </c>
      <c r="J519" s="21" t="s">
        <v>809</v>
      </c>
      <c r="K519" s="22" t="s">
        <v>808</v>
      </c>
      <c r="L519" s="60">
        <v>32000</v>
      </c>
      <c r="M519" s="38">
        <f t="shared" si="25"/>
        <v>173.75565610859729</v>
      </c>
    </row>
    <row r="520" spans="1:13" ht="13.2" x14ac:dyDescent="0.3">
      <c r="A520" s="20">
        <v>515</v>
      </c>
      <c r="B520" s="29" t="s">
        <v>1160</v>
      </c>
      <c r="C520" s="30" t="s">
        <v>1625</v>
      </c>
      <c r="D520" s="42" t="s">
        <v>359</v>
      </c>
      <c r="E520" s="40">
        <f t="shared" si="27"/>
        <v>9</v>
      </c>
      <c r="F520" s="36" t="s">
        <v>1796</v>
      </c>
      <c r="G520" s="54" t="s">
        <v>804</v>
      </c>
      <c r="H520" s="56" t="str">
        <f t="shared" ca="1" si="26"/>
        <v>10YEARS,10MONTH,22DAYS,</v>
      </c>
      <c r="I520" s="58">
        <v>41778</v>
      </c>
      <c r="J520" s="21" t="s">
        <v>809</v>
      </c>
      <c r="K520" s="22" t="s">
        <v>808</v>
      </c>
      <c r="L520" s="60">
        <v>33280</v>
      </c>
      <c r="M520" s="38">
        <f t="shared" si="25"/>
        <v>180.70588235294119</v>
      </c>
    </row>
    <row r="521" spans="1:13" ht="13.2" x14ac:dyDescent="0.3">
      <c r="A521" s="20">
        <v>516</v>
      </c>
      <c r="B521" s="29" t="s">
        <v>1161</v>
      </c>
      <c r="C521" s="30" t="s">
        <v>1626</v>
      </c>
      <c r="D521" s="42" t="s">
        <v>360</v>
      </c>
      <c r="E521" s="40">
        <f t="shared" si="27"/>
        <v>9</v>
      </c>
      <c r="F521" s="36" t="s">
        <v>762</v>
      </c>
      <c r="G521" s="54" t="s">
        <v>804</v>
      </c>
      <c r="H521" s="56" t="str">
        <f t="shared" ca="1" si="26"/>
        <v>0YEARS,10MONTH,4DAYS,</v>
      </c>
      <c r="I521" s="58">
        <v>45449</v>
      </c>
      <c r="J521" s="21" t="s">
        <v>809</v>
      </c>
      <c r="K521" s="22" t="s">
        <v>808</v>
      </c>
      <c r="L521" s="60">
        <v>33280</v>
      </c>
      <c r="M521" s="38">
        <f t="shared" si="25"/>
        <v>180.70588235294119</v>
      </c>
    </row>
    <row r="522" spans="1:13" ht="13.2" x14ac:dyDescent="0.3">
      <c r="A522" s="20">
        <v>517</v>
      </c>
      <c r="B522" s="29" t="s">
        <v>1162</v>
      </c>
      <c r="C522" s="30" t="s">
        <v>1627</v>
      </c>
      <c r="D522" s="42" t="s">
        <v>360</v>
      </c>
      <c r="E522" s="40">
        <f t="shared" si="27"/>
        <v>9</v>
      </c>
      <c r="F522" s="36" t="s">
        <v>762</v>
      </c>
      <c r="G522" s="54" t="s">
        <v>804</v>
      </c>
      <c r="H522" s="56" t="str">
        <f t="shared" ca="1" si="26"/>
        <v>8YEARS,8MONTH,9DAYS,</v>
      </c>
      <c r="I522" s="58">
        <v>42583</v>
      </c>
      <c r="J522" s="21" t="s">
        <v>809</v>
      </c>
      <c r="K522" s="22" t="s">
        <v>808</v>
      </c>
      <c r="L522" s="60">
        <v>33280</v>
      </c>
      <c r="M522" s="38">
        <f t="shared" si="25"/>
        <v>180.70588235294119</v>
      </c>
    </row>
    <row r="523" spans="1:13" ht="13.2" x14ac:dyDescent="0.3">
      <c r="A523" s="20">
        <v>518</v>
      </c>
      <c r="B523" s="29" t="s">
        <v>1163</v>
      </c>
      <c r="C523" s="30" t="s">
        <v>1628</v>
      </c>
      <c r="D523" s="42" t="s">
        <v>359</v>
      </c>
      <c r="E523" s="40">
        <f t="shared" si="27"/>
        <v>9</v>
      </c>
      <c r="F523" s="36" t="s">
        <v>762</v>
      </c>
      <c r="G523" s="54" t="s">
        <v>804</v>
      </c>
      <c r="H523" s="56" t="str">
        <f t="shared" ca="1" si="26"/>
        <v>8YEARS,6MONTH,9DAYS,</v>
      </c>
      <c r="I523" s="58">
        <v>42644</v>
      </c>
      <c r="J523" s="21" t="s">
        <v>809</v>
      </c>
      <c r="K523" s="22" t="s">
        <v>808</v>
      </c>
      <c r="L523" s="60">
        <v>33280</v>
      </c>
      <c r="M523" s="38">
        <f t="shared" si="25"/>
        <v>180.70588235294119</v>
      </c>
    </row>
    <row r="524" spans="1:13" ht="13.2" x14ac:dyDescent="0.3">
      <c r="A524" s="20">
        <v>519</v>
      </c>
      <c r="B524" s="29" t="s">
        <v>1164</v>
      </c>
      <c r="C524" s="30" t="s">
        <v>1629</v>
      </c>
      <c r="D524" s="42" t="s">
        <v>360</v>
      </c>
      <c r="E524" s="40">
        <f t="shared" si="27"/>
        <v>9</v>
      </c>
      <c r="F524" s="36" t="s">
        <v>762</v>
      </c>
      <c r="G524" s="54" t="s">
        <v>804</v>
      </c>
      <c r="H524" s="56" t="str">
        <f t="shared" ca="1" si="26"/>
        <v>1YEARS,10MONTH,3DAYS,</v>
      </c>
      <c r="I524" s="58">
        <v>45084</v>
      </c>
      <c r="J524" s="21" t="s">
        <v>809</v>
      </c>
      <c r="K524" s="22" t="s">
        <v>808</v>
      </c>
      <c r="L524" s="60">
        <v>33280</v>
      </c>
      <c r="M524" s="38">
        <f t="shared" si="25"/>
        <v>180.70588235294119</v>
      </c>
    </row>
    <row r="525" spans="1:13" ht="13.2" x14ac:dyDescent="0.3">
      <c r="A525" s="20">
        <v>520</v>
      </c>
      <c r="B525" s="29" t="s">
        <v>1165</v>
      </c>
      <c r="C525" s="30" t="s">
        <v>1630</v>
      </c>
      <c r="D525" s="42" t="s">
        <v>359</v>
      </c>
      <c r="E525" s="40">
        <f t="shared" si="27"/>
        <v>9</v>
      </c>
      <c r="F525" s="36" t="s">
        <v>762</v>
      </c>
      <c r="G525" s="54" t="s">
        <v>804</v>
      </c>
      <c r="H525" s="56" t="str">
        <f t="shared" ca="1" si="26"/>
        <v>2YEARS,7MONTH,5DAYS,</v>
      </c>
      <c r="I525" s="58">
        <v>44809</v>
      </c>
      <c r="J525" s="21" t="s">
        <v>809</v>
      </c>
      <c r="K525" s="22" t="s">
        <v>808</v>
      </c>
      <c r="L525" s="60">
        <v>33280</v>
      </c>
      <c r="M525" s="38">
        <f t="shared" si="25"/>
        <v>180.70588235294119</v>
      </c>
    </row>
    <row r="526" spans="1:13" ht="13.2" x14ac:dyDescent="0.3">
      <c r="A526" s="20">
        <v>521</v>
      </c>
      <c r="B526" s="29" t="s">
        <v>1166</v>
      </c>
      <c r="C526" s="30" t="s">
        <v>1631</v>
      </c>
      <c r="D526" s="42" t="s">
        <v>359</v>
      </c>
      <c r="E526" s="40">
        <f t="shared" si="27"/>
        <v>9</v>
      </c>
      <c r="F526" s="36" t="s">
        <v>762</v>
      </c>
      <c r="G526" s="54" t="s">
        <v>804</v>
      </c>
      <c r="H526" s="56" t="str">
        <f t="shared" ca="1" si="26"/>
        <v>6YEARS,9MONTH,3DAYS,</v>
      </c>
      <c r="I526" s="58">
        <v>43288</v>
      </c>
      <c r="J526" s="21" t="s">
        <v>809</v>
      </c>
      <c r="K526" s="22" t="s">
        <v>808</v>
      </c>
      <c r="L526" s="60">
        <v>33280</v>
      </c>
      <c r="M526" s="38">
        <f t="shared" si="25"/>
        <v>180.70588235294119</v>
      </c>
    </row>
    <row r="527" spans="1:13" ht="13.2" x14ac:dyDescent="0.3">
      <c r="A527" s="20">
        <v>522</v>
      </c>
      <c r="B527" s="29" t="s">
        <v>1167</v>
      </c>
      <c r="C527" s="30" t="s">
        <v>1554</v>
      </c>
      <c r="D527" s="42" t="s">
        <v>359</v>
      </c>
      <c r="E527" s="40">
        <f t="shared" si="27"/>
        <v>9</v>
      </c>
      <c r="F527" s="36" t="s">
        <v>762</v>
      </c>
      <c r="G527" s="54" t="s">
        <v>804</v>
      </c>
      <c r="H527" s="56" t="str">
        <f t="shared" ca="1" si="26"/>
        <v>6YEARS,8MONTH,25DAYS,</v>
      </c>
      <c r="I527" s="58">
        <v>43297</v>
      </c>
      <c r="J527" s="21" t="s">
        <v>809</v>
      </c>
      <c r="K527" s="22" t="s">
        <v>808</v>
      </c>
      <c r="L527" s="60">
        <v>33280</v>
      </c>
      <c r="M527" s="38">
        <f t="shared" si="25"/>
        <v>180.70588235294119</v>
      </c>
    </row>
    <row r="528" spans="1:13" ht="13.2" x14ac:dyDescent="0.3">
      <c r="A528" s="20">
        <v>523</v>
      </c>
      <c r="B528" s="29" t="s">
        <v>1168</v>
      </c>
      <c r="C528" s="30" t="s">
        <v>1632</v>
      </c>
      <c r="D528" s="42" t="s">
        <v>360</v>
      </c>
      <c r="E528" s="40">
        <f t="shared" si="27"/>
        <v>9</v>
      </c>
      <c r="F528" s="36" t="s">
        <v>762</v>
      </c>
      <c r="G528" s="54" t="s">
        <v>804</v>
      </c>
      <c r="H528" s="56" t="str">
        <f t="shared" ca="1" si="26"/>
        <v>1YEARS,11MONTH,5DAYS,</v>
      </c>
      <c r="I528" s="58">
        <v>45051</v>
      </c>
      <c r="J528" s="21" t="s">
        <v>809</v>
      </c>
      <c r="K528" s="22" t="s">
        <v>808</v>
      </c>
      <c r="L528" s="60">
        <v>33780</v>
      </c>
      <c r="M528" s="38">
        <f t="shared" si="25"/>
        <v>183.42081447963801</v>
      </c>
    </row>
    <row r="529" spans="1:13" ht="13.2" x14ac:dyDescent="0.3">
      <c r="A529" s="20">
        <v>524</v>
      </c>
      <c r="B529" s="29" t="s">
        <v>1169</v>
      </c>
      <c r="C529" s="30" t="s">
        <v>1633</v>
      </c>
      <c r="D529" s="42" t="s">
        <v>359</v>
      </c>
      <c r="E529" s="40">
        <f t="shared" si="27"/>
        <v>9</v>
      </c>
      <c r="F529" s="36" t="s">
        <v>762</v>
      </c>
      <c r="G529" s="54" t="s">
        <v>804</v>
      </c>
      <c r="H529" s="56" t="str">
        <f t="shared" ca="1" si="26"/>
        <v>2YEARS,3MONTH,8DAYS,</v>
      </c>
      <c r="I529" s="58">
        <v>44928</v>
      </c>
      <c r="J529" s="21" t="s">
        <v>809</v>
      </c>
      <c r="K529" s="22" t="s">
        <v>808</v>
      </c>
      <c r="L529" s="60">
        <v>33280</v>
      </c>
      <c r="M529" s="38">
        <f t="shared" si="25"/>
        <v>180.70588235294119</v>
      </c>
    </row>
    <row r="530" spans="1:13" ht="13.2" x14ac:dyDescent="0.3">
      <c r="A530" s="20">
        <v>525</v>
      </c>
      <c r="B530" s="29" t="s">
        <v>1170</v>
      </c>
      <c r="C530" s="30" t="s">
        <v>1634</v>
      </c>
      <c r="D530" s="42" t="s">
        <v>360</v>
      </c>
      <c r="E530" s="40">
        <f t="shared" si="27"/>
        <v>9</v>
      </c>
      <c r="F530" s="36" t="s">
        <v>762</v>
      </c>
      <c r="G530" s="54" t="s">
        <v>804</v>
      </c>
      <c r="H530" s="56" t="str">
        <f t="shared" ca="1" si="26"/>
        <v>3YEARS,7MONTH,2DAYS,</v>
      </c>
      <c r="I530" s="58">
        <v>44447</v>
      </c>
      <c r="J530" s="21" t="s">
        <v>809</v>
      </c>
      <c r="K530" s="22" t="s">
        <v>808</v>
      </c>
      <c r="L530" s="60">
        <v>33280</v>
      </c>
      <c r="M530" s="38">
        <f t="shared" si="25"/>
        <v>180.70588235294119</v>
      </c>
    </row>
    <row r="531" spans="1:13" ht="13.2" x14ac:dyDescent="0.3">
      <c r="A531" s="20">
        <v>526</v>
      </c>
      <c r="B531" s="29" t="s">
        <v>1171</v>
      </c>
      <c r="C531" s="30" t="s">
        <v>1635</v>
      </c>
      <c r="D531" s="42" t="s">
        <v>359</v>
      </c>
      <c r="E531" s="40">
        <f t="shared" si="27"/>
        <v>9</v>
      </c>
      <c r="F531" s="36" t="s">
        <v>762</v>
      </c>
      <c r="G531" s="54" t="s">
        <v>804</v>
      </c>
      <c r="H531" s="56" t="str">
        <f t="shared" ca="1" si="26"/>
        <v>0YEARS,11MONTH,2DAYS,</v>
      </c>
      <c r="I531" s="58">
        <v>45420</v>
      </c>
      <c r="J531" s="21" t="s">
        <v>809</v>
      </c>
      <c r="K531" s="22" t="s">
        <v>808</v>
      </c>
      <c r="L531" s="60">
        <v>33280</v>
      </c>
      <c r="M531" s="38">
        <f t="shared" si="25"/>
        <v>180.70588235294119</v>
      </c>
    </row>
    <row r="532" spans="1:13" ht="13.2" x14ac:dyDescent="0.3">
      <c r="A532" s="20">
        <v>527</v>
      </c>
      <c r="B532" s="29" t="s">
        <v>1172</v>
      </c>
      <c r="C532" s="30" t="s">
        <v>1636</v>
      </c>
      <c r="D532" s="42" t="s">
        <v>360</v>
      </c>
      <c r="E532" s="40">
        <f t="shared" si="27"/>
        <v>9</v>
      </c>
      <c r="F532" s="36" t="s">
        <v>762</v>
      </c>
      <c r="G532" s="54" t="s">
        <v>804</v>
      </c>
      <c r="H532" s="56" t="str">
        <f t="shared" ca="1" si="26"/>
        <v>2YEARS,6MONTH,5DAYS,</v>
      </c>
      <c r="I532" s="58">
        <v>44839</v>
      </c>
      <c r="J532" s="21" t="s">
        <v>809</v>
      </c>
      <c r="K532" s="22" t="s">
        <v>808</v>
      </c>
      <c r="L532" s="60">
        <v>33780</v>
      </c>
      <c r="M532" s="38">
        <f t="shared" si="25"/>
        <v>183.42081447963801</v>
      </c>
    </row>
    <row r="533" spans="1:13" ht="13.2" x14ac:dyDescent="0.3">
      <c r="A533" s="20">
        <v>528</v>
      </c>
      <c r="B533" s="29" t="s">
        <v>1173</v>
      </c>
      <c r="C533" s="30" t="s">
        <v>1637</v>
      </c>
      <c r="D533" s="42" t="s">
        <v>360</v>
      </c>
      <c r="E533" s="40">
        <f t="shared" si="27"/>
        <v>9</v>
      </c>
      <c r="F533" s="36" t="s">
        <v>762</v>
      </c>
      <c r="G533" s="54" t="s">
        <v>804</v>
      </c>
      <c r="H533" s="56" t="str">
        <f t="shared" ca="1" si="26"/>
        <v>5YEARS,11MONTH,7DAYS,</v>
      </c>
      <c r="I533" s="58">
        <v>43588</v>
      </c>
      <c r="J533" s="21" t="s">
        <v>809</v>
      </c>
      <c r="K533" s="22" t="s">
        <v>808</v>
      </c>
      <c r="L533" s="60">
        <v>33780</v>
      </c>
      <c r="M533" s="38">
        <f t="shared" si="25"/>
        <v>183.42081447963801</v>
      </c>
    </row>
    <row r="534" spans="1:13" ht="13.2" x14ac:dyDescent="0.3">
      <c r="A534" s="20">
        <v>529</v>
      </c>
      <c r="B534" s="29" t="s">
        <v>1174</v>
      </c>
      <c r="C534" s="30" t="s">
        <v>1638</v>
      </c>
      <c r="D534" s="42" t="s">
        <v>359</v>
      </c>
      <c r="E534" s="40">
        <f t="shared" si="27"/>
        <v>9</v>
      </c>
      <c r="F534" s="36" t="s">
        <v>762</v>
      </c>
      <c r="G534" s="54" t="s">
        <v>804</v>
      </c>
      <c r="H534" s="56" t="str">
        <f t="shared" ca="1" si="26"/>
        <v>5YEARS,9MONTH,2DAYS,</v>
      </c>
      <c r="I534" s="58">
        <v>43654</v>
      </c>
      <c r="J534" s="21" t="s">
        <v>809</v>
      </c>
      <c r="K534" s="22" t="s">
        <v>808</v>
      </c>
      <c r="L534" s="60">
        <v>33280</v>
      </c>
      <c r="M534" s="38">
        <f t="shared" si="25"/>
        <v>180.70588235294119</v>
      </c>
    </row>
    <row r="535" spans="1:13" ht="13.2" x14ac:dyDescent="0.3">
      <c r="A535" s="20">
        <v>530</v>
      </c>
      <c r="B535" s="29" t="s">
        <v>1175</v>
      </c>
      <c r="C535" s="30" t="s">
        <v>1639</v>
      </c>
      <c r="D535" s="42" t="s">
        <v>359</v>
      </c>
      <c r="E535" s="40">
        <f t="shared" si="27"/>
        <v>9</v>
      </c>
      <c r="F535" s="36" t="s">
        <v>762</v>
      </c>
      <c r="G535" s="54" t="s">
        <v>804</v>
      </c>
      <c r="H535" s="56" t="str">
        <f t="shared" ca="1" si="26"/>
        <v>2YEARS,3MONTH,21DAYS,</v>
      </c>
      <c r="I535" s="58">
        <v>44915</v>
      </c>
      <c r="J535" s="21" t="s">
        <v>809</v>
      </c>
      <c r="K535" s="22" t="s">
        <v>808</v>
      </c>
      <c r="L535" s="60">
        <v>33280</v>
      </c>
      <c r="M535" s="38">
        <f t="shared" si="25"/>
        <v>180.70588235294119</v>
      </c>
    </row>
    <row r="536" spans="1:13" ht="13.2" x14ac:dyDescent="0.3">
      <c r="A536" s="20">
        <v>531</v>
      </c>
      <c r="B536" s="29" t="s">
        <v>1176</v>
      </c>
      <c r="C536" s="30" t="s">
        <v>1640</v>
      </c>
      <c r="D536" s="42" t="s">
        <v>360</v>
      </c>
      <c r="E536" s="40">
        <f t="shared" si="27"/>
        <v>9</v>
      </c>
      <c r="F536" s="36" t="s">
        <v>762</v>
      </c>
      <c r="G536" s="54" t="s">
        <v>804</v>
      </c>
      <c r="H536" s="56" t="str">
        <f t="shared" ca="1" si="26"/>
        <v>5YEARS,4MONTH,8DAYS,</v>
      </c>
      <c r="I536" s="58">
        <v>43801</v>
      </c>
      <c r="J536" s="21" t="s">
        <v>809</v>
      </c>
      <c r="K536" s="22" t="s">
        <v>808</v>
      </c>
      <c r="L536" s="60">
        <v>33280</v>
      </c>
      <c r="M536" s="38">
        <f t="shared" si="25"/>
        <v>180.70588235294119</v>
      </c>
    </row>
    <row r="537" spans="1:13" ht="13.2" x14ac:dyDescent="0.3">
      <c r="A537" s="20">
        <v>532</v>
      </c>
      <c r="B537" s="29" t="s">
        <v>1177</v>
      </c>
      <c r="C537" s="30" t="s">
        <v>1641</v>
      </c>
      <c r="D537" s="42" t="s">
        <v>360</v>
      </c>
      <c r="E537" s="40">
        <f t="shared" si="27"/>
        <v>9</v>
      </c>
      <c r="F537" s="36" t="s">
        <v>762</v>
      </c>
      <c r="G537" s="54" t="s">
        <v>804</v>
      </c>
      <c r="H537" s="56" t="str">
        <f t="shared" ca="1" si="26"/>
        <v>5YEARS,2MONTH,30DAYS,</v>
      </c>
      <c r="I537" s="58">
        <v>43841</v>
      </c>
      <c r="J537" s="21" t="s">
        <v>809</v>
      </c>
      <c r="K537" s="22" t="s">
        <v>808</v>
      </c>
      <c r="L537" s="60">
        <v>33780</v>
      </c>
      <c r="M537" s="38">
        <f t="shared" si="25"/>
        <v>183.42081447963801</v>
      </c>
    </row>
    <row r="538" spans="1:13" ht="13.2" x14ac:dyDescent="0.3">
      <c r="A538" s="20">
        <v>533</v>
      </c>
      <c r="B538" s="29" t="s">
        <v>1178</v>
      </c>
      <c r="C538" s="30" t="s">
        <v>1642</v>
      </c>
      <c r="D538" s="42" t="s">
        <v>359</v>
      </c>
      <c r="E538" s="40">
        <f t="shared" si="27"/>
        <v>9</v>
      </c>
      <c r="F538" s="36" t="s">
        <v>762</v>
      </c>
      <c r="G538" s="54" t="s">
        <v>804</v>
      </c>
      <c r="H538" s="56" t="str">
        <f t="shared" ca="1" si="26"/>
        <v>4YEARS,8MONTH,0DAYS,</v>
      </c>
      <c r="I538" s="58">
        <v>44053</v>
      </c>
      <c r="J538" s="21" t="s">
        <v>809</v>
      </c>
      <c r="K538" s="22" t="s">
        <v>808</v>
      </c>
      <c r="L538" s="60">
        <v>33280</v>
      </c>
      <c r="M538" s="38">
        <f t="shared" si="25"/>
        <v>180.70588235294119</v>
      </c>
    </row>
    <row r="539" spans="1:13" ht="13.2" x14ac:dyDescent="0.3">
      <c r="A539" s="20">
        <v>534</v>
      </c>
      <c r="B539" s="29" t="s">
        <v>1179</v>
      </c>
      <c r="C539" s="30" t="s">
        <v>1643</v>
      </c>
      <c r="D539" s="42" t="s">
        <v>359</v>
      </c>
      <c r="E539" s="40">
        <f t="shared" si="27"/>
        <v>9</v>
      </c>
      <c r="F539" s="36" t="s">
        <v>762</v>
      </c>
      <c r="G539" s="54" t="s">
        <v>804</v>
      </c>
      <c r="H539" s="56" t="str">
        <f t="shared" ca="1" si="26"/>
        <v>4YEARS,7MONTH,23DAYS,</v>
      </c>
      <c r="I539" s="58">
        <v>44061</v>
      </c>
      <c r="J539" s="21" t="s">
        <v>809</v>
      </c>
      <c r="K539" s="22" t="s">
        <v>808</v>
      </c>
      <c r="L539" s="60">
        <v>33280</v>
      </c>
      <c r="M539" s="38">
        <f t="shared" si="25"/>
        <v>180.70588235294119</v>
      </c>
    </row>
    <row r="540" spans="1:13" ht="13.2" x14ac:dyDescent="0.3">
      <c r="A540" s="20">
        <v>535</v>
      </c>
      <c r="B540" s="29" t="s">
        <v>1180</v>
      </c>
      <c r="C540" s="30" t="s">
        <v>1644</v>
      </c>
      <c r="D540" s="42" t="s">
        <v>359</v>
      </c>
      <c r="E540" s="40">
        <f t="shared" si="27"/>
        <v>9</v>
      </c>
      <c r="F540" s="36" t="s">
        <v>762</v>
      </c>
      <c r="G540" s="54" t="s">
        <v>804</v>
      </c>
      <c r="H540" s="56" t="str">
        <f t="shared" ca="1" si="26"/>
        <v>4YEARS,5MONTH,5DAYS,</v>
      </c>
      <c r="I540" s="58">
        <v>44140</v>
      </c>
      <c r="J540" s="21" t="s">
        <v>809</v>
      </c>
      <c r="K540" s="22" t="s">
        <v>808</v>
      </c>
      <c r="L540" s="60">
        <v>33280</v>
      </c>
      <c r="M540" s="38">
        <f t="shared" ref="M540:M603" si="28">(L540*12)/52/42.5</f>
        <v>180.70588235294119</v>
      </c>
    </row>
    <row r="541" spans="1:13" ht="13.2" x14ac:dyDescent="0.3">
      <c r="A541" s="20">
        <v>536</v>
      </c>
      <c r="B541" s="29" t="s">
        <v>1181</v>
      </c>
      <c r="C541" s="30" t="s">
        <v>1645</v>
      </c>
      <c r="D541" s="42" t="s">
        <v>359</v>
      </c>
      <c r="E541" s="40">
        <f t="shared" si="27"/>
        <v>9</v>
      </c>
      <c r="F541" s="36" t="s">
        <v>762</v>
      </c>
      <c r="G541" s="54" t="s">
        <v>804</v>
      </c>
      <c r="H541" s="56" t="str">
        <f t="shared" ca="1" si="26"/>
        <v>0YEARS,8MONTH,9DAYS,</v>
      </c>
      <c r="I541" s="58">
        <v>45505</v>
      </c>
      <c r="J541" s="21" t="s">
        <v>809</v>
      </c>
      <c r="K541" s="22" t="s">
        <v>808</v>
      </c>
      <c r="L541" s="60">
        <v>33280</v>
      </c>
      <c r="M541" s="38">
        <f t="shared" si="28"/>
        <v>180.70588235294119</v>
      </c>
    </row>
    <row r="542" spans="1:13" ht="13.2" x14ac:dyDescent="0.3">
      <c r="A542" s="20">
        <v>537</v>
      </c>
      <c r="B542" s="29" t="s">
        <v>1182</v>
      </c>
      <c r="C542" s="30" t="s">
        <v>1646</v>
      </c>
      <c r="D542" s="42" t="s">
        <v>359</v>
      </c>
      <c r="E542" s="40">
        <f t="shared" si="27"/>
        <v>9</v>
      </c>
      <c r="F542" s="36" t="s">
        <v>762</v>
      </c>
      <c r="G542" s="54" t="s">
        <v>804</v>
      </c>
      <c r="H542" s="56" t="str">
        <f t="shared" ca="1" si="26"/>
        <v>4YEARS,0MONTH,9DAYS,</v>
      </c>
      <c r="I542" s="58">
        <v>44287</v>
      </c>
      <c r="J542" s="21" t="s">
        <v>809</v>
      </c>
      <c r="K542" s="22" t="s">
        <v>808</v>
      </c>
      <c r="L542" s="60">
        <v>33280</v>
      </c>
      <c r="M542" s="38">
        <f t="shared" si="28"/>
        <v>180.70588235294119</v>
      </c>
    </row>
    <row r="543" spans="1:13" ht="13.2" x14ac:dyDescent="0.3">
      <c r="A543" s="20">
        <v>538</v>
      </c>
      <c r="B543" s="29" t="s">
        <v>1183</v>
      </c>
      <c r="C543" s="30" t="s">
        <v>1647</v>
      </c>
      <c r="D543" s="42" t="s">
        <v>359</v>
      </c>
      <c r="E543" s="40">
        <f t="shared" si="27"/>
        <v>9</v>
      </c>
      <c r="F543" s="36" t="s">
        <v>762</v>
      </c>
      <c r="G543" s="54" t="s">
        <v>804</v>
      </c>
      <c r="H543" s="56" t="str">
        <f t="shared" ca="1" si="26"/>
        <v>3YEARS,9MONTH,9DAYS,</v>
      </c>
      <c r="I543" s="58">
        <v>44378</v>
      </c>
      <c r="J543" s="21" t="s">
        <v>809</v>
      </c>
      <c r="K543" s="22" t="s">
        <v>808</v>
      </c>
      <c r="L543" s="60">
        <v>33780</v>
      </c>
      <c r="M543" s="38">
        <f t="shared" si="28"/>
        <v>183.42081447963801</v>
      </c>
    </row>
    <row r="544" spans="1:13" ht="13.2" x14ac:dyDescent="0.3">
      <c r="A544" s="20">
        <v>539</v>
      </c>
      <c r="B544" s="29" t="s">
        <v>1184</v>
      </c>
      <c r="C544" s="30" t="s">
        <v>1648</v>
      </c>
      <c r="D544" s="42" t="s">
        <v>360</v>
      </c>
      <c r="E544" s="40">
        <f t="shared" si="27"/>
        <v>9</v>
      </c>
      <c r="F544" s="36" t="s">
        <v>762</v>
      </c>
      <c r="G544" s="54" t="s">
        <v>804</v>
      </c>
      <c r="H544" s="56" t="str">
        <f t="shared" ref="H544:H607" ca="1" si="29">DATEDIF(I544,TODAY(),"Y")&amp;"YEARS,"&amp;DATEDIF(I544,TODAY(),"YM")&amp;"MONTH,"&amp;DATEDIF(I544,TODAY(),"MD")&amp;"DAYS,"</f>
        <v>3YEARS,7MONTH,7DAYS,</v>
      </c>
      <c r="I544" s="58">
        <v>44442</v>
      </c>
      <c r="J544" s="21" t="s">
        <v>809</v>
      </c>
      <c r="K544" s="22" t="s">
        <v>808</v>
      </c>
      <c r="L544" s="60">
        <v>33280</v>
      </c>
      <c r="M544" s="38">
        <f t="shared" si="28"/>
        <v>180.70588235294119</v>
      </c>
    </row>
    <row r="545" spans="1:13" ht="13.2" x14ac:dyDescent="0.3">
      <c r="A545" s="20">
        <v>540</v>
      </c>
      <c r="B545" s="29" t="s">
        <v>1185</v>
      </c>
      <c r="C545" s="30" t="s">
        <v>1649</v>
      </c>
      <c r="D545" s="42" t="s">
        <v>360</v>
      </c>
      <c r="E545" s="40">
        <f t="shared" si="27"/>
        <v>9</v>
      </c>
      <c r="F545" s="36" t="s">
        <v>762</v>
      </c>
      <c r="G545" s="54" t="s">
        <v>804</v>
      </c>
      <c r="H545" s="56" t="str">
        <f t="shared" ca="1" si="29"/>
        <v>3YEARS,6MONTH,21DAYS,</v>
      </c>
      <c r="I545" s="58">
        <v>44459</v>
      </c>
      <c r="J545" s="21" t="s">
        <v>809</v>
      </c>
      <c r="K545" s="22" t="s">
        <v>808</v>
      </c>
      <c r="L545" s="60">
        <v>33280</v>
      </c>
      <c r="M545" s="38">
        <f t="shared" si="28"/>
        <v>180.70588235294119</v>
      </c>
    </row>
    <row r="546" spans="1:13" ht="13.2" x14ac:dyDescent="0.3">
      <c r="A546" s="20">
        <v>541</v>
      </c>
      <c r="B546" s="29" t="s">
        <v>1186</v>
      </c>
      <c r="C546" s="30" t="s">
        <v>1650</v>
      </c>
      <c r="D546" s="42" t="s">
        <v>360</v>
      </c>
      <c r="E546" s="40">
        <f t="shared" si="27"/>
        <v>9</v>
      </c>
      <c r="F546" s="36" t="s">
        <v>762</v>
      </c>
      <c r="G546" s="54" t="s">
        <v>804</v>
      </c>
      <c r="H546" s="56" t="str">
        <f t="shared" ca="1" si="29"/>
        <v>3YEARS,6MONTH,21DAYS,</v>
      </c>
      <c r="I546" s="58">
        <v>44459</v>
      </c>
      <c r="J546" s="21" t="s">
        <v>809</v>
      </c>
      <c r="K546" s="22" t="s">
        <v>808</v>
      </c>
      <c r="L546" s="60">
        <v>33280</v>
      </c>
      <c r="M546" s="38">
        <f t="shared" si="28"/>
        <v>180.70588235294119</v>
      </c>
    </row>
    <row r="547" spans="1:13" ht="13.2" x14ac:dyDescent="0.3">
      <c r="A547" s="20">
        <v>542</v>
      </c>
      <c r="B547" s="29" t="s">
        <v>1187</v>
      </c>
      <c r="C547" s="30" t="s">
        <v>1651</v>
      </c>
      <c r="D547" s="42" t="s">
        <v>359</v>
      </c>
      <c r="E547" s="40">
        <f t="shared" si="27"/>
        <v>9</v>
      </c>
      <c r="F547" s="36" t="s">
        <v>1795</v>
      </c>
      <c r="G547" s="54" t="s">
        <v>804</v>
      </c>
      <c r="H547" s="56" t="str">
        <f t="shared" ca="1" si="29"/>
        <v>0YEARS,11MONTH,7DAYS,</v>
      </c>
      <c r="I547" s="58">
        <v>45415</v>
      </c>
      <c r="J547" s="21" t="s">
        <v>809</v>
      </c>
      <c r="K547" s="22" t="s">
        <v>808</v>
      </c>
      <c r="L547" s="60">
        <v>32000</v>
      </c>
      <c r="M547" s="38">
        <f t="shared" si="28"/>
        <v>173.75565610859729</v>
      </c>
    </row>
    <row r="548" spans="1:13" ht="13.2" x14ac:dyDescent="0.3">
      <c r="A548" s="20">
        <v>543</v>
      </c>
      <c r="B548" s="29" t="s">
        <v>1188</v>
      </c>
      <c r="C548" s="30" t="s">
        <v>1524</v>
      </c>
      <c r="D548" s="42" t="s">
        <v>359</v>
      </c>
      <c r="E548" s="40">
        <f t="shared" si="27"/>
        <v>9</v>
      </c>
      <c r="F548" s="36" t="s">
        <v>762</v>
      </c>
      <c r="G548" s="54" t="s">
        <v>804</v>
      </c>
      <c r="H548" s="56" t="str">
        <f t="shared" ca="1" si="29"/>
        <v>1YEARS,5MONTH,9DAYS,</v>
      </c>
      <c r="I548" s="58">
        <v>45231</v>
      </c>
      <c r="J548" s="21" t="s">
        <v>809</v>
      </c>
      <c r="K548" s="22" t="s">
        <v>808</v>
      </c>
      <c r="L548" s="60">
        <v>33280</v>
      </c>
      <c r="M548" s="38">
        <f t="shared" si="28"/>
        <v>180.70588235294119</v>
      </c>
    </row>
    <row r="549" spans="1:13" ht="13.2" x14ac:dyDescent="0.3">
      <c r="A549" s="20">
        <v>544</v>
      </c>
      <c r="B549" s="29" t="s">
        <v>1189</v>
      </c>
      <c r="C549" s="30" t="s">
        <v>1652</v>
      </c>
      <c r="D549" s="42" t="s">
        <v>360</v>
      </c>
      <c r="E549" s="40">
        <f t="shared" si="27"/>
        <v>9</v>
      </c>
      <c r="F549" s="36" t="s">
        <v>762</v>
      </c>
      <c r="G549" s="54" t="s">
        <v>804</v>
      </c>
      <c r="H549" s="56" t="str">
        <f t="shared" ca="1" si="29"/>
        <v>3YEARS,0MONTH,20DAYS,</v>
      </c>
      <c r="I549" s="58">
        <v>44641</v>
      </c>
      <c r="J549" s="21" t="s">
        <v>809</v>
      </c>
      <c r="K549" s="22" t="s">
        <v>808</v>
      </c>
      <c r="L549" s="60">
        <v>33280</v>
      </c>
      <c r="M549" s="38">
        <f t="shared" si="28"/>
        <v>180.70588235294119</v>
      </c>
    </row>
    <row r="550" spans="1:13" ht="13.2" x14ac:dyDescent="0.3">
      <c r="A550" s="20">
        <v>545</v>
      </c>
      <c r="B550" s="29" t="s">
        <v>1190</v>
      </c>
      <c r="C550" s="30" t="s">
        <v>1653</v>
      </c>
      <c r="D550" s="42" t="s">
        <v>359</v>
      </c>
      <c r="E550" s="40">
        <f t="shared" si="27"/>
        <v>9</v>
      </c>
      <c r="F550" s="36" t="s">
        <v>762</v>
      </c>
      <c r="G550" s="54" t="s">
        <v>804</v>
      </c>
      <c r="H550" s="56" t="str">
        <f t="shared" ca="1" si="29"/>
        <v>1YEARS,11MONTH,7DAYS,</v>
      </c>
      <c r="I550" s="58">
        <v>45049</v>
      </c>
      <c r="J550" s="21" t="s">
        <v>809</v>
      </c>
      <c r="K550" s="22" t="s">
        <v>808</v>
      </c>
      <c r="L550" s="60">
        <v>33280</v>
      </c>
      <c r="M550" s="38">
        <f t="shared" si="28"/>
        <v>180.70588235294119</v>
      </c>
    </row>
    <row r="551" spans="1:13" ht="13.2" x14ac:dyDescent="0.3">
      <c r="A551" s="20">
        <v>546</v>
      </c>
      <c r="B551" s="29" t="s">
        <v>1191</v>
      </c>
      <c r="C551" s="30" t="s">
        <v>1654</v>
      </c>
      <c r="D551" s="42" t="s">
        <v>359</v>
      </c>
      <c r="E551" s="40">
        <f t="shared" si="27"/>
        <v>9</v>
      </c>
      <c r="F551" s="36" t="s">
        <v>762</v>
      </c>
      <c r="G551" s="54" t="s">
        <v>804</v>
      </c>
      <c r="H551" s="56" t="str">
        <f t="shared" ca="1" si="29"/>
        <v>1YEARS,11MONTH,7DAYS,</v>
      </c>
      <c r="I551" s="58">
        <v>45049</v>
      </c>
      <c r="J551" s="21" t="s">
        <v>809</v>
      </c>
      <c r="K551" s="22" t="s">
        <v>808</v>
      </c>
      <c r="L551" s="60">
        <v>33280</v>
      </c>
      <c r="M551" s="38">
        <f t="shared" si="28"/>
        <v>180.70588235294119</v>
      </c>
    </row>
    <row r="552" spans="1:13" ht="13.2" x14ac:dyDescent="0.3">
      <c r="A552" s="20">
        <v>547</v>
      </c>
      <c r="B552" s="29" t="s">
        <v>1192</v>
      </c>
      <c r="C552" s="30" t="s">
        <v>1655</v>
      </c>
      <c r="D552" s="42" t="s">
        <v>359</v>
      </c>
      <c r="E552" s="40">
        <f t="shared" si="27"/>
        <v>9</v>
      </c>
      <c r="F552" s="36" t="s">
        <v>762</v>
      </c>
      <c r="G552" s="54" t="s">
        <v>804</v>
      </c>
      <c r="H552" s="56" t="str">
        <f t="shared" ca="1" si="29"/>
        <v>1YEARS,11MONTH,6DAYS,</v>
      </c>
      <c r="I552" s="58">
        <v>45050</v>
      </c>
      <c r="J552" s="21" t="s">
        <v>809</v>
      </c>
      <c r="K552" s="22" t="s">
        <v>808</v>
      </c>
      <c r="L552" s="60">
        <v>33280</v>
      </c>
      <c r="M552" s="38">
        <f t="shared" si="28"/>
        <v>180.70588235294119</v>
      </c>
    </row>
    <row r="553" spans="1:13" ht="13.2" x14ac:dyDescent="0.3">
      <c r="A553" s="20">
        <v>548</v>
      </c>
      <c r="B553" s="29" t="s">
        <v>1193</v>
      </c>
      <c r="C553" s="30" t="s">
        <v>1656</v>
      </c>
      <c r="D553" s="42" t="s">
        <v>359</v>
      </c>
      <c r="E553" s="40">
        <f t="shared" si="27"/>
        <v>9</v>
      </c>
      <c r="F553" s="36" t="s">
        <v>762</v>
      </c>
      <c r="G553" s="54" t="s">
        <v>804</v>
      </c>
      <c r="H553" s="56" t="str">
        <f t="shared" ca="1" si="29"/>
        <v>1YEARS,11MONTH,5DAYS,</v>
      </c>
      <c r="I553" s="58">
        <v>45051</v>
      </c>
      <c r="J553" s="21" t="s">
        <v>809</v>
      </c>
      <c r="K553" s="22" t="s">
        <v>808</v>
      </c>
      <c r="L553" s="60">
        <v>33280</v>
      </c>
      <c r="M553" s="38">
        <f t="shared" si="28"/>
        <v>180.70588235294119</v>
      </c>
    </row>
    <row r="554" spans="1:13" ht="13.2" x14ac:dyDescent="0.3">
      <c r="A554" s="20">
        <v>549</v>
      </c>
      <c r="B554" s="29" t="s">
        <v>1194</v>
      </c>
      <c r="C554" s="30" t="s">
        <v>1657</v>
      </c>
      <c r="D554" s="42" t="s">
        <v>359</v>
      </c>
      <c r="E554" s="40">
        <f t="shared" si="27"/>
        <v>9</v>
      </c>
      <c r="F554" s="36" t="s">
        <v>762</v>
      </c>
      <c r="G554" s="54" t="s">
        <v>804</v>
      </c>
      <c r="H554" s="56" t="str">
        <f t="shared" ca="1" si="29"/>
        <v>0YEARS,10MONTH,24DAYS,</v>
      </c>
      <c r="I554" s="58">
        <v>45429</v>
      </c>
      <c r="J554" s="21" t="s">
        <v>809</v>
      </c>
      <c r="K554" s="22" t="s">
        <v>808</v>
      </c>
      <c r="L554" s="60">
        <v>33280</v>
      </c>
      <c r="M554" s="38">
        <f t="shared" si="28"/>
        <v>180.70588235294119</v>
      </c>
    </row>
    <row r="555" spans="1:13" ht="13.2" x14ac:dyDescent="0.3">
      <c r="A555" s="20">
        <v>550</v>
      </c>
      <c r="B555" s="29" t="s">
        <v>1195</v>
      </c>
      <c r="C555" s="30" t="s">
        <v>1658</v>
      </c>
      <c r="D555" s="42" t="s">
        <v>359</v>
      </c>
      <c r="E555" s="40">
        <f t="shared" si="27"/>
        <v>9</v>
      </c>
      <c r="F555" s="36" t="s">
        <v>762</v>
      </c>
      <c r="G555" s="54" t="s">
        <v>804</v>
      </c>
      <c r="H555" s="56" t="str">
        <f t="shared" ca="1" si="29"/>
        <v>1YEARS,11MONTH,5DAYS,</v>
      </c>
      <c r="I555" s="58">
        <v>45051</v>
      </c>
      <c r="J555" s="21" t="s">
        <v>809</v>
      </c>
      <c r="K555" s="22" t="s">
        <v>808</v>
      </c>
      <c r="L555" s="60">
        <v>33280</v>
      </c>
      <c r="M555" s="38">
        <f t="shared" si="28"/>
        <v>180.70588235294119</v>
      </c>
    </row>
    <row r="556" spans="1:13" ht="13.2" x14ac:dyDescent="0.3">
      <c r="A556" s="20">
        <v>551</v>
      </c>
      <c r="B556" s="29" t="s">
        <v>1196</v>
      </c>
      <c r="C556" s="30" t="s">
        <v>1659</v>
      </c>
      <c r="D556" s="42" t="s">
        <v>359</v>
      </c>
      <c r="E556" s="40">
        <f t="shared" si="27"/>
        <v>9</v>
      </c>
      <c r="F556" s="36" t="s">
        <v>762</v>
      </c>
      <c r="G556" s="54" t="s">
        <v>804</v>
      </c>
      <c r="H556" s="56" t="str">
        <f t="shared" ca="1" si="29"/>
        <v>1YEARS,11MONTH,2DAYS,</v>
      </c>
      <c r="I556" s="58">
        <v>45054</v>
      </c>
      <c r="J556" s="21" t="s">
        <v>809</v>
      </c>
      <c r="K556" s="22" t="s">
        <v>808</v>
      </c>
      <c r="L556" s="60">
        <v>33280</v>
      </c>
      <c r="M556" s="38">
        <f t="shared" si="28"/>
        <v>180.70588235294119</v>
      </c>
    </row>
    <row r="557" spans="1:13" ht="13.2" x14ac:dyDescent="0.3">
      <c r="A557" s="20">
        <v>552</v>
      </c>
      <c r="B557" s="29" t="s">
        <v>1197</v>
      </c>
      <c r="C557" s="30" t="s">
        <v>1660</v>
      </c>
      <c r="D557" s="42" t="s">
        <v>359</v>
      </c>
      <c r="E557" s="40">
        <f t="shared" si="27"/>
        <v>9</v>
      </c>
      <c r="F557" s="36" t="s">
        <v>762</v>
      </c>
      <c r="G557" s="54" t="s">
        <v>804</v>
      </c>
      <c r="H557" s="56" t="str">
        <f t="shared" ca="1" si="29"/>
        <v>1YEARS,11MONTH,2DAYS,</v>
      </c>
      <c r="I557" s="58">
        <v>45054</v>
      </c>
      <c r="J557" s="21" t="s">
        <v>809</v>
      </c>
      <c r="K557" s="22" t="s">
        <v>808</v>
      </c>
      <c r="L557" s="60">
        <v>33280</v>
      </c>
      <c r="M557" s="38">
        <f t="shared" si="28"/>
        <v>180.70588235294119</v>
      </c>
    </row>
    <row r="558" spans="1:13" ht="13.2" x14ac:dyDescent="0.3">
      <c r="A558" s="20">
        <v>553</v>
      </c>
      <c r="B558" s="29" t="s">
        <v>1198</v>
      </c>
      <c r="C558" s="30" t="s">
        <v>1661</v>
      </c>
      <c r="D558" s="42" t="s">
        <v>359</v>
      </c>
      <c r="E558" s="40">
        <f t="shared" si="27"/>
        <v>9</v>
      </c>
      <c r="F558" s="36" t="s">
        <v>762</v>
      </c>
      <c r="G558" s="54" t="s">
        <v>804</v>
      </c>
      <c r="H558" s="56" t="str">
        <f t="shared" ca="1" si="29"/>
        <v>1YEARS,10MONTH,4DAYS,</v>
      </c>
      <c r="I558" s="58">
        <v>45083</v>
      </c>
      <c r="J558" s="21" t="s">
        <v>809</v>
      </c>
      <c r="K558" s="22" t="s">
        <v>808</v>
      </c>
      <c r="L558" s="60">
        <v>33280</v>
      </c>
      <c r="M558" s="38">
        <f t="shared" si="28"/>
        <v>180.70588235294119</v>
      </c>
    </row>
    <row r="559" spans="1:13" ht="13.2" x14ac:dyDescent="0.3">
      <c r="A559" s="20">
        <v>554</v>
      </c>
      <c r="B559" s="29" t="s">
        <v>1199</v>
      </c>
      <c r="C559" s="30" t="s">
        <v>1662</v>
      </c>
      <c r="D559" s="42" t="s">
        <v>359</v>
      </c>
      <c r="E559" s="40">
        <f t="shared" si="27"/>
        <v>9</v>
      </c>
      <c r="F559" s="36" t="s">
        <v>762</v>
      </c>
      <c r="G559" s="54" t="s">
        <v>804</v>
      </c>
      <c r="H559" s="56" t="str">
        <f t="shared" ca="1" si="29"/>
        <v>1YEARS,9MONTH,25DAYS,</v>
      </c>
      <c r="I559" s="58">
        <v>45093</v>
      </c>
      <c r="J559" s="21" t="s">
        <v>809</v>
      </c>
      <c r="K559" s="22" t="s">
        <v>808</v>
      </c>
      <c r="L559" s="60">
        <v>33280</v>
      </c>
      <c r="M559" s="38">
        <f t="shared" si="28"/>
        <v>180.70588235294119</v>
      </c>
    </row>
    <row r="560" spans="1:13" ht="13.2" x14ac:dyDescent="0.3">
      <c r="A560" s="20">
        <v>555</v>
      </c>
      <c r="B560" s="29" t="s">
        <v>1200</v>
      </c>
      <c r="C560" s="30" t="s">
        <v>1663</v>
      </c>
      <c r="D560" s="42" t="s">
        <v>360</v>
      </c>
      <c r="E560" s="40">
        <f t="shared" si="27"/>
        <v>9</v>
      </c>
      <c r="F560" s="36" t="s">
        <v>762</v>
      </c>
      <c r="G560" s="54" t="s">
        <v>804</v>
      </c>
      <c r="H560" s="56" t="str">
        <f t="shared" ca="1" si="29"/>
        <v>1YEARS,8MONTH,29DAYS,</v>
      </c>
      <c r="I560" s="58">
        <v>45119</v>
      </c>
      <c r="J560" s="21" t="s">
        <v>809</v>
      </c>
      <c r="K560" s="22" t="s">
        <v>808</v>
      </c>
      <c r="L560" s="60">
        <v>33280</v>
      </c>
      <c r="M560" s="38">
        <f t="shared" si="28"/>
        <v>180.70588235294119</v>
      </c>
    </row>
    <row r="561" spans="1:13" ht="13.2" x14ac:dyDescent="0.3">
      <c r="A561" s="20">
        <v>556</v>
      </c>
      <c r="B561" s="29" t="s">
        <v>1201</v>
      </c>
      <c r="C561" s="30" t="s">
        <v>1664</v>
      </c>
      <c r="D561" s="42" t="s">
        <v>359</v>
      </c>
      <c r="E561" s="40">
        <f t="shared" si="27"/>
        <v>9</v>
      </c>
      <c r="F561" s="36" t="s">
        <v>1791</v>
      </c>
      <c r="G561" s="54" t="s">
        <v>804</v>
      </c>
      <c r="H561" s="56" t="str">
        <f t="shared" ca="1" si="29"/>
        <v>1YEARS,5MONTH,9DAYS,</v>
      </c>
      <c r="I561" s="58">
        <v>45231</v>
      </c>
      <c r="J561" s="21" t="s">
        <v>809</v>
      </c>
      <c r="K561" s="22" t="s">
        <v>808</v>
      </c>
      <c r="L561" s="60">
        <v>33280</v>
      </c>
      <c r="M561" s="38">
        <f t="shared" si="28"/>
        <v>180.70588235294119</v>
      </c>
    </row>
    <row r="562" spans="1:13" ht="13.2" x14ac:dyDescent="0.3">
      <c r="A562" s="20">
        <v>557</v>
      </c>
      <c r="B562" s="29" t="s">
        <v>1202</v>
      </c>
      <c r="C562" s="30" t="s">
        <v>1665</v>
      </c>
      <c r="D562" s="42" t="s">
        <v>359</v>
      </c>
      <c r="E562" s="40">
        <f t="shared" si="27"/>
        <v>9</v>
      </c>
      <c r="F562" s="36" t="s">
        <v>762</v>
      </c>
      <c r="G562" s="54" t="s">
        <v>804</v>
      </c>
      <c r="H562" s="56" t="str">
        <f t="shared" ca="1" si="29"/>
        <v>1YEARS,5MONTH,9DAYS,</v>
      </c>
      <c r="I562" s="58">
        <v>45231</v>
      </c>
      <c r="J562" s="21" t="s">
        <v>809</v>
      </c>
      <c r="K562" s="22" t="s">
        <v>808</v>
      </c>
      <c r="L562" s="60">
        <v>33280</v>
      </c>
      <c r="M562" s="38">
        <f t="shared" si="28"/>
        <v>180.70588235294119</v>
      </c>
    </row>
    <row r="563" spans="1:13" ht="13.2" x14ac:dyDescent="0.3">
      <c r="A563" s="20">
        <v>558</v>
      </c>
      <c r="B563" s="29" t="s">
        <v>1203</v>
      </c>
      <c r="C563" s="30" t="s">
        <v>1666</v>
      </c>
      <c r="D563" s="42" t="s">
        <v>359</v>
      </c>
      <c r="E563" s="40">
        <f t="shared" si="27"/>
        <v>9</v>
      </c>
      <c r="F563" s="36" t="s">
        <v>1791</v>
      </c>
      <c r="G563" s="54" t="s">
        <v>804</v>
      </c>
      <c r="H563" s="56" t="str">
        <f t="shared" ca="1" si="29"/>
        <v>1YEARS,5MONTH,6DAYS,</v>
      </c>
      <c r="I563" s="58">
        <v>45234</v>
      </c>
      <c r="J563" s="21" t="s">
        <v>809</v>
      </c>
      <c r="K563" s="22" t="s">
        <v>808</v>
      </c>
      <c r="L563" s="60">
        <v>33280</v>
      </c>
      <c r="M563" s="38">
        <f t="shared" si="28"/>
        <v>180.70588235294119</v>
      </c>
    </row>
    <row r="564" spans="1:13" ht="13.2" x14ac:dyDescent="0.3">
      <c r="A564" s="20">
        <v>559</v>
      </c>
      <c r="B564" s="29" t="s">
        <v>1204</v>
      </c>
      <c r="C564" s="30" t="s">
        <v>1667</v>
      </c>
      <c r="D564" s="42" t="s">
        <v>359</v>
      </c>
      <c r="E564" s="40">
        <f t="shared" si="27"/>
        <v>9</v>
      </c>
      <c r="F564" s="36" t="s">
        <v>762</v>
      </c>
      <c r="G564" s="54" t="s">
        <v>804</v>
      </c>
      <c r="H564" s="56" t="str">
        <f t="shared" ca="1" si="29"/>
        <v>1YEARS,5MONTH,3DAYS,</v>
      </c>
      <c r="I564" s="58">
        <v>45237</v>
      </c>
      <c r="J564" s="21" t="s">
        <v>809</v>
      </c>
      <c r="K564" s="22" t="s">
        <v>808</v>
      </c>
      <c r="L564" s="60">
        <v>33280</v>
      </c>
      <c r="M564" s="38">
        <f t="shared" si="28"/>
        <v>180.70588235294119</v>
      </c>
    </row>
    <row r="565" spans="1:13" ht="13.2" x14ac:dyDescent="0.3">
      <c r="A565" s="20">
        <v>560</v>
      </c>
      <c r="B565" s="29" t="s">
        <v>1205</v>
      </c>
      <c r="C565" s="30" t="s">
        <v>1668</v>
      </c>
      <c r="D565" s="42" t="s">
        <v>359</v>
      </c>
      <c r="E565" s="40">
        <f t="shared" si="27"/>
        <v>9</v>
      </c>
      <c r="F565" s="36" t="s">
        <v>762</v>
      </c>
      <c r="G565" s="54" t="s">
        <v>804</v>
      </c>
      <c r="H565" s="56" t="str">
        <f t="shared" ca="1" si="29"/>
        <v>1YEARS,4MONTH,24DAYS,</v>
      </c>
      <c r="I565" s="58">
        <v>45247</v>
      </c>
      <c r="J565" s="21" t="s">
        <v>809</v>
      </c>
      <c r="K565" s="22" t="s">
        <v>808</v>
      </c>
      <c r="L565" s="60">
        <v>33280</v>
      </c>
      <c r="M565" s="38">
        <f t="shared" si="28"/>
        <v>180.70588235294119</v>
      </c>
    </row>
    <row r="566" spans="1:13" ht="13.2" x14ac:dyDescent="0.3">
      <c r="A566" s="20">
        <v>561</v>
      </c>
      <c r="B566" s="29" t="s">
        <v>1206</v>
      </c>
      <c r="C566" s="30" t="s">
        <v>1669</v>
      </c>
      <c r="D566" s="42" t="s">
        <v>360</v>
      </c>
      <c r="E566" s="40">
        <f t="shared" si="27"/>
        <v>9</v>
      </c>
      <c r="F566" s="36" t="s">
        <v>762</v>
      </c>
      <c r="G566" s="54" t="s">
        <v>804</v>
      </c>
      <c r="H566" s="56" t="str">
        <f t="shared" ca="1" si="29"/>
        <v>1YEARS,2MONTH,26DAYS,</v>
      </c>
      <c r="I566" s="58">
        <v>45306</v>
      </c>
      <c r="J566" s="21" t="s">
        <v>809</v>
      </c>
      <c r="K566" s="22" t="s">
        <v>808</v>
      </c>
      <c r="L566" s="60">
        <v>33280</v>
      </c>
      <c r="M566" s="38">
        <f t="shared" si="28"/>
        <v>180.70588235294119</v>
      </c>
    </row>
    <row r="567" spans="1:13" ht="13.2" x14ac:dyDescent="0.3">
      <c r="A567" s="20">
        <v>562</v>
      </c>
      <c r="B567" s="29" t="s">
        <v>1207</v>
      </c>
      <c r="C567" s="30" t="s">
        <v>1670</v>
      </c>
      <c r="D567" s="42" t="s">
        <v>359</v>
      </c>
      <c r="E567" s="40">
        <f t="shared" si="27"/>
        <v>9</v>
      </c>
      <c r="F567" s="36" t="s">
        <v>762</v>
      </c>
      <c r="G567" s="54" t="s">
        <v>804</v>
      </c>
      <c r="H567" s="56" t="str">
        <f t="shared" ca="1" si="29"/>
        <v>1YEARS,2MONTH,9DAYS,</v>
      </c>
      <c r="I567" s="58">
        <v>45323</v>
      </c>
      <c r="J567" s="21" t="s">
        <v>809</v>
      </c>
      <c r="K567" s="22" t="s">
        <v>808</v>
      </c>
      <c r="L567" s="60">
        <v>33280</v>
      </c>
      <c r="M567" s="38">
        <f t="shared" si="28"/>
        <v>180.70588235294119</v>
      </c>
    </row>
    <row r="568" spans="1:13" ht="13.2" x14ac:dyDescent="0.3">
      <c r="A568" s="20">
        <v>563</v>
      </c>
      <c r="B568" s="29" t="s">
        <v>1208</v>
      </c>
      <c r="C568" s="30" t="s">
        <v>1671</v>
      </c>
      <c r="D568" s="42" t="s">
        <v>359</v>
      </c>
      <c r="E568" s="40">
        <f t="shared" si="27"/>
        <v>9</v>
      </c>
      <c r="F568" s="36" t="s">
        <v>1766</v>
      </c>
      <c r="G568" s="54" t="s">
        <v>804</v>
      </c>
      <c r="H568" s="56" t="str">
        <f t="shared" ca="1" si="29"/>
        <v>1YEARS,1MONTH,20DAYS,</v>
      </c>
      <c r="I568" s="58">
        <v>45343</v>
      </c>
      <c r="J568" s="21" t="s">
        <v>809</v>
      </c>
      <c r="K568" s="22" t="s">
        <v>808</v>
      </c>
      <c r="L568" s="60">
        <v>32000</v>
      </c>
      <c r="M568" s="38">
        <f t="shared" si="28"/>
        <v>173.75565610859729</v>
      </c>
    </row>
    <row r="569" spans="1:13" ht="13.2" x14ac:dyDescent="0.3">
      <c r="A569" s="20">
        <v>564</v>
      </c>
      <c r="B569" s="29" t="s">
        <v>1209</v>
      </c>
      <c r="C569" s="30" t="s">
        <v>1672</v>
      </c>
      <c r="D569" s="42" t="s">
        <v>359</v>
      </c>
      <c r="E569" s="40">
        <f t="shared" si="27"/>
        <v>9</v>
      </c>
      <c r="F569" s="36" t="s">
        <v>1766</v>
      </c>
      <c r="G569" s="54" t="s">
        <v>804</v>
      </c>
      <c r="H569" s="56" t="str">
        <f t="shared" ca="1" si="29"/>
        <v>1YEARS,1MONTH,19DAYS,</v>
      </c>
      <c r="I569" s="58">
        <v>45344</v>
      </c>
      <c r="J569" s="21" t="s">
        <v>809</v>
      </c>
      <c r="K569" s="22" t="s">
        <v>808</v>
      </c>
      <c r="L569" s="60">
        <v>32000</v>
      </c>
      <c r="M569" s="38">
        <f t="shared" si="28"/>
        <v>173.75565610859729</v>
      </c>
    </row>
    <row r="570" spans="1:13" ht="13.2" x14ac:dyDescent="0.3">
      <c r="A570" s="20">
        <v>565</v>
      </c>
      <c r="B570" s="29" t="s">
        <v>1210</v>
      </c>
      <c r="C570" s="30" t="s">
        <v>1673</v>
      </c>
      <c r="D570" s="42" t="s">
        <v>359</v>
      </c>
      <c r="E570" s="40">
        <f t="shared" si="27"/>
        <v>9</v>
      </c>
      <c r="F570" s="36" t="s">
        <v>762</v>
      </c>
      <c r="G570" s="54" t="s">
        <v>804</v>
      </c>
      <c r="H570" s="56" t="str">
        <f t="shared" ca="1" si="29"/>
        <v>0YEARS,11MONTH,19DAYS,</v>
      </c>
      <c r="I570" s="58">
        <v>45404</v>
      </c>
      <c r="J570" s="21" t="s">
        <v>809</v>
      </c>
      <c r="K570" s="22" t="s">
        <v>808</v>
      </c>
      <c r="L570" s="60">
        <v>33280</v>
      </c>
      <c r="M570" s="38">
        <f t="shared" si="28"/>
        <v>180.70588235294119</v>
      </c>
    </row>
    <row r="571" spans="1:13" ht="13.2" x14ac:dyDescent="0.3">
      <c r="A571" s="20">
        <v>566</v>
      </c>
      <c r="B571" s="29" t="s">
        <v>1211</v>
      </c>
      <c r="C571" s="30" t="s">
        <v>1674</v>
      </c>
      <c r="D571" s="42" t="s">
        <v>359</v>
      </c>
      <c r="E571" s="40">
        <f t="shared" si="27"/>
        <v>9</v>
      </c>
      <c r="F571" s="36" t="s">
        <v>762</v>
      </c>
      <c r="G571" s="54" t="s">
        <v>804</v>
      </c>
      <c r="H571" s="56" t="str">
        <f t="shared" ca="1" si="29"/>
        <v>0YEARS,11MONTH,8DAYS,</v>
      </c>
      <c r="I571" s="58">
        <v>45414</v>
      </c>
      <c r="J571" s="21" t="s">
        <v>809</v>
      </c>
      <c r="K571" s="22" t="s">
        <v>808</v>
      </c>
      <c r="L571" s="60">
        <v>33280</v>
      </c>
      <c r="M571" s="38">
        <f t="shared" si="28"/>
        <v>180.70588235294119</v>
      </c>
    </row>
    <row r="572" spans="1:13" ht="13.2" x14ac:dyDescent="0.3">
      <c r="A572" s="20">
        <v>567</v>
      </c>
      <c r="B572" s="29" t="s">
        <v>1212</v>
      </c>
      <c r="C572" s="30" t="s">
        <v>1675</v>
      </c>
      <c r="D572" s="42" t="s">
        <v>359</v>
      </c>
      <c r="E572" s="40">
        <f t="shared" si="27"/>
        <v>9</v>
      </c>
      <c r="F572" s="36" t="s">
        <v>762</v>
      </c>
      <c r="G572" s="54" t="s">
        <v>804</v>
      </c>
      <c r="H572" s="56" t="str">
        <f t="shared" ca="1" si="29"/>
        <v>0YEARS,11MONTH,8DAYS,</v>
      </c>
      <c r="I572" s="58">
        <v>45414</v>
      </c>
      <c r="J572" s="21" t="s">
        <v>809</v>
      </c>
      <c r="K572" s="22" t="s">
        <v>808</v>
      </c>
      <c r="L572" s="60">
        <v>33280</v>
      </c>
      <c r="M572" s="38">
        <f t="shared" si="28"/>
        <v>180.70588235294119</v>
      </c>
    </row>
    <row r="573" spans="1:13" ht="13.2" x14ac:dyDescent="0.3">
      <c r="A573" s="20">
        <v>568</v>
      </c>
      <c r="B573" s="29" t="s">
        <v>1213</v>
      </c>
      <c r="C573" s="30" t="s">
        <v>1676</v>
      </c>
      <c r="D573" s="42" t="s">
        <v>359</v>
      </c>
      <c r="E573" s="40">
        <f t="shared" si="27"/>
        <v>9</v>
      </c>
      <c r="F573" s="36" t="s">
        <v>1766</v>
      </c>
      <c r="G573" s="54" t="s">
        <v>804</v>
      </c>
      <c r="H573" s="56" t="str">
        <f t="shared" ca="1" si="29"/>
        <v>0YEARS,11MONTH,8DAYS,</v>
      </c>
      <c r="I573" s="58">
        <v>45414</v>
      </c>
      <c r="J573" s="21" t="s">
        <v>809</v>
      </c>
      <c r="K573" s="22" t="s">
        <v>808</v>
      </c>
      <c r="L573" s="60">
        <v>32000</v>
      </c>
      <c r="M573" s="38">
        <f t="shared" si="28"/>
        <v>173.75565610859729</v>
      </c>
    </row>
    <row r="574" spans="1:13" ht="13.2" x14ac:dyDescent="0.3">
      <c r="A574" s="20">
        <v>569</v>
      </c>
      <c r="B574" s="29" t="s">
        <v>1214</v>
      </c>
      <c r="C574" s="30" t="s">
        <v>1677</v>
      </c>
      <c r="D574" s="42" t="s">
        <v>359</v>
      </c>
      <c r="E574" s="40">
        <f t="shared" si="27"/>
        <v>9</v>
      </c>
      <c r="F574" s="36" t="s">
        <v>765</v>
      </c>
      <c r="G574" s="54" t="s">
        <v>804</v>
      </c>
      <c r="H574" s="56" t="str">
        <f t="shared" ca="1" si="29"/>
        <v>0YEARS,11MONTH,8DAYS,</v>
      </c>
      <c r="I574" s="58">
        <v>45414</v>
      </c>
      <c r="J574" s="21" t="s">
        <v>809</v>
      </c>
      <c r="K574" s="22" t="s">
        <v>808</v>
      </c>
      <c r="L574" s="60">
        <v>32000</v>
      </c>
      <c r="M574" s="38">
        <f t="shared" si="28"/>
        <v>173.75565610859729</v>
      </c>
    </row>
    <row r="575" spans="1:13" ht="13.2" x14ac:dyDescent="0.3">
      <c r="A575" s="20">
        <v>570</v>
      </c>
      <c r="B575" s="29" t="s">
        <v>1215</v>
      </c>
      <c r="C575" s="30" t="s">
        <v>1678</v>
      </c>
      <c r="D575" s="42" t="s">
        <v>359</v>
      </c>
      <c r="E575" s="40">
        <f t="shared" si="27"/>
        <v>9</v>
      </c>
      <c r="F575" s="36" t="s">
        <v>765</v>
      </c>
      <c r="G575" s="54" t="s">
        <v>804</v>
      </c>
      <c r="H575" s="56" t="str">
        <f t="shared" ca="1" si="29"/>
        <v>0YEARS,11MONTH,8DAYS,</v>
      </c>
      <c r="I575" s="58">
        <v>45414</v>
      </c>
      <c r="J575" s="21" t="s">
        <v>809</v>
      </c>
      <c r="K575" s="22" t="s">
        <v>808</v>
      </c>
      <c r="L575" s="60">
        <v>32000</v>
      </c>
      <c r="M575" s="38">
        <f t="shared" si="28"/>
        <v>173.75565610859729</v>
      </c>
    </row>
    <row r="576" spans="1:13" ht="13.2" x14ac:dyDescent="0.3">
      <c r="A576" s="20">
        <v>571</v>
      </c>
      <c r="B576" s="29" t="s">
        <v>1216</v>
      </c>
      <c r="C576" s="30" t="s">
        <v>1679</v>
      </c>
      <c r="D576" s="42" t="s">
        <v>359</v>
      </c>
      <c r="E576" s="40">
        <f t="shared" si="27"/>
        <v>9</v>
      </c>
      <c r="F576" s="36" t="s">
        <v>1795</v>
      </c>
      <c r="G576" s="54" t="s">
        <v>804</v>
      </c>
      <c r="H576" s="56" t="str">
        <f t="shared" ca="1" si="29"/>
        <v>0YEARS,11MONTH,8DAYS,</v>
      </c>
      <c r="I576" s="58">
        <v>45414</v>
      </c>
      <c r="J576" s="21" t="s">
        <v>809</v>
      </c>
      <c r="K576" s="22" t="s">
        <v>808</v>
      </c>
      <c r="L576" s="60">
        <v>32000</v>
      </c>
      <c r="M576" s="38">
        <f t="shared" si="28"/>
        <v>173.75565610859729</v>
      </c>
    </row>
    <row r="577" spans="1:13" ht="13.2" x14ac:dyDescent="0.3">
      <c r="A577" s="20">
        <v>572</v>
      </c>
      <c r="B577" s="29" t="s">
        <v>1217</v>
      </c>
      <c r="C577" s="30" t="s">
        <v>1680</v>
      </c>
      <c r="D577" s="42" t="s">
        <v>359</v>
      </c>
      <c r="E577" s="40">
        <f t="shared" si="27"/>
        <v>9</v>
      </c>
      <c r="F577" s="36" t="s">
        <v>1791</v>
      </c>
      <c r="G577" s="54" t="s">
        <v>804</v>
      </c>
      <c r="H577" s="56" t="str">
        <f t="shared" ca="1" si="29"/>
        <v>0YEARS,11MONTH,8DAYS,</v>
      </c>
      <c r="I577" s="58">
        <v>45414</v>
      </c>
      <c r="J577" s="21" t="s">
        <v>809</v>
      </c>
      <c r="K577" s="22" t="s">
        <v>808</v>
      </c>
      <c r="L577" s="60">
        <v>33280</v>
      </c>
      <c r="M577" s="38">
        <f t="shared" si="28"/>
        <v>180.70588235294119</v>
      </c>
    </row>
    <row r="578" spans="1:13" ht="13.2" x14ac:dyDescent="0.3">
      <c r="A578" s="20">
        <v>573</v>
      </c>
      <c r="B578" s="29" t="s">
        <v>1218</v>
      </c>
      <c r="C578" s="30" t="s">
        <v>1681</v>
      </c>
      <c r="D578" s="42" t="s">
        <v>359</v>
      </c>
      <c r="E578" s="40">
        <f t="shared" si="27"/>
        <v>9</v>
      </c>
      <c r="F578" s="36" t="s">
        <v>1796</v>
      </c>
      <c r="G578" s="54" t="s">
        <v>804</v>
      </c>
      <c r="H578" s="56" t="str">
        <f t="shared" ca="1" si="29"/>
        <v>0YEARS,11MONTH,7DAYS,</v>
      </c>
      <c r="I578" s="58">
        <v>45415</v>
      </c>
      <c r="J578" s="21" t="s">
        <v>809</v>
      </c>
      <c r="K578" s="22" t="s">
        <v>808</v>
      </c>
      <c r="L578" s="60">
        <v>32000</v>
      </c>
      <c r="M578" s="38">
        <f t="shared" si="28"/>
        <v>173.75565610859729</v>
      </c>
    </row>
    <row r="579" spans="1:13" ht="13.2" x14ac:dyDescent="0.3">
      <c r="A579" s="20">
        <v>574</v>
      </c>
      <c r="B579" s="29" t="s">
        <v>1219</v>
      </c>
      <c r="C579" s="30" t="s">
        <v>1682</v>
      </c>
      <c r="D579" s="42" t="s">
        <v>359</v>
      </c>
      <c r="E579" s="40">
        <f t="shared" si="27"/>
        <v>9</v>
      </c>
      <c r="F579" s="36" t="s">
        <v>765</v>
      </c>
      <c r="G579" s="54" t="s">
        <v>804</v>
      </c>
      <c r="H579" s="56" t="str">
        <f t="shared" ca="1" si="29"/>
        <v>0YEARS,11MONTH,7DAYS,</v>
      </c>
      <c r="I579" s="58">
        <v>45415</v>
      </c>
      <c r="J579" s="21" t="s">
        <v>809</v>
      </c>
      <c r="K579" s="22" t="s">
        <v>808</v>
      </c>
      <c r="L579" s="60">
        <v>32000</v>
      </c>
      <c r="M579" s="38">
        <f t="shared" si="28"/>
        <v>173.75565610859729</v>
      </c>
    </row>
    <row r="580" spans="1:13" ht="13.2" x14ac:dyDescent="0.3">
      <c r="A580" s="20">
        <v>575</v>
      </c>
      <c r="B580" s="29" t="s">
        <v>1220</v>
      </c>
      <c r="C580" s="30" t="s">
        <v>1683</v>
      </c>
      <c r="D580" s="42" t="s">
        <v>359</v>
      </c>
      <c r="E580" s="40">
        <f t="shared" si="27"/>
        <v>9</v>
      </c>
      <c r="F580" s="36" t="s">
        <v>762</v>
      </c>
      <c r="G580" s="54" t="s">
        <v>804</v>
      </c>
      <c r="H580" s="56" t="str">
        <f t="shared" ca="1" si="29"/>
        <v>0YEARS,11MONTH,7DAYS,</v>
      </c>
      <c r="I580" s="58">
        <v>45415</v>
      </c>
      <c r="J580" s="21" t="s">
        <v>809</v>
      </c>
      <c r="K580" s="22" t="s">
        <v>808</v>
      </c>
      <c r="L580" s="60">
        <v>33280</v>
      </c>
      <c r="M580" s="38">
        <f t="shared" si="28"/>
        <v>180.70588235294119</v>
      </c>
    </row>
    <row r="581" spans="1:13" ht="13.2" x14ac:dyDescent="0.3">
      <c r="A581" s="20">
        <v>576</v>
      </c>
      <c r="B581" s="29" t="s">
        <v>1221</v>
      </c>
      <c r="C581" s="30" t="s">
        <v>1684</v>
      </c>
      <c r="D581" s="42" t="s">
        <v>359</v>
      </c>
      <c r="E581" s="40">
        <f t="shared" si="27"/>
        <v>9</v>
      </c>
      <c r="F581" s="36" t="s">
        <v>1791</v>
      </c>
      <c r="G581" s="54" t="s">
        <v>804</v>
      </c>
      <c r="H581" s="56" t="str">
        <f t="shared" ca="1" si="29"/>
        <v>0YEARS,11MONTH,4DAYS,</v>
      </c>
      <c r="I581" s="58">
        <v>45418</v>
      </c>
      <c r="J581" s="21" t="s">
        <v>809</v>
      </c>
      <c r="K581" s="22" t="s">
        <v>808</v>
      </c>
      <c r="L581" s="60">
        <v>33280</v>
      </c>
      <c r="M581" s="38">
        <f t="shared" si="28"/>
        <v>180.70588235294119</v>
      </c>
    </row>
    <row r="582" spans="1:13" ht="13.2" x14ac:dyDescent="0.3">
      <c r="A582" s="20">
        <v>577</v>
      </c>
      <c r="B582" s="29" t="s">
        <v>1222</v>
      </c>
      <c r="C582" s="30" t="s">
        <v>1685</v>
      </c>
      <c r="D582" s="42" t="s">
        <v>359</v>
      </c>
      <c r="E582" s="40">
        <f t="shared" si="27"/>
        <v>9</v>
      </c>
      <c r="F582" s="36" t="s">
        <v>762</v>
      </c>
      <c r="G582" s="54" t="s">
        <v>804</v>
      </c>
      <c r="H582" s="56" t="str">
        <f t="shared" ca="1" si="29"/>
        <v>0YEARS,11MONTH,4DAYS,</v>
      </c>
      <c r="I582" s="58">
        <v>45418</v>
      </c>
      <c r="J582" s="21" t="s">
        <v>809</v>
      </c>
      <c r="K582" s="22" t="s">
        <v>808</v>
      </c>
      <c r="L582" s="60">
        <v>33280</v>
      </c>
      <c r="M582" s="38">
        <f t="shared" si="28"/>
        <v>180.70588235294119</v>
      </c>
    </row>
    <row r="583" spans="1:13" ht="13.2" x14ac:dyDescent="0.3">
      <c r="A583" s="20">
        <v>578</v>
      </c>
      <c r="B583" s="29" t="s">
        <v>1223</v>
      </c>
      <c r="C583" s="30" t="s">
        <v>1686</v>
      </c>
      <c r="D583" s="42" t="s">
        <v>359</v>
      </c>
      <c r="E583" s="40">
        <f t="shared" ref="E583:E646" si="30">VLOOKUP(L583,$P$6:$Q$13,2,TRUE)</f>
        <v>9</v>
      </c>
      <c r="F583" s="36" t="s">
        <v>762</v>
      </c>
      <c r="G583" s="54" t="s">
        <v>804</v>
      </c>
      <c r="H583" s="56" t="str">
        <f t="shared" ca="1" si="29"/>
        <v>0YEARS,11MONTH,0DAYS,</v>
      </c>
      <c r="I583" s="58">
        <v>45422</v>
      </c>
      <c r="J583" s="21" t="s">
        <v>809</v>
      </c>
      <c r="K583" s="22" t="s">
        <v>808</v>
      </c>
      <c r="L583" s="60">
        <v>33280</v>
      </c>
      <c r="M583" s="38">
        <f t="shared" si="28"/>
        <v>180.70588235294119</v>
      </c>
    </row>
    <row r="584" spans="1:13" ht="13.2" x14ac:dyDescent="0.3">
      <c r="A584" s="20">
        <v>579</v>
      </c>
      <c r="B584" s="29" t="s">
        <v>1224</v>
      </c>
      <c r="C584" s="30" t="s">
        <v>1687</v>
      </c>
      <c r="D584" s="42" t="s">
        <v>359</v>
      </c>
      <c r="E584" s="40">
        <f t="shared" si="30"/>
        <v>9</v>
      </c>
      <c r="F584" s="36" t="s">
        <v>762</v>
      </c>
      <c r="G584" s="54" t="s">
        <v>804</v>
      </c>
      <c r="H584" s="56" t="str">
        <f t="shared" ca="1" si="29"/>
        <v>0YEARS,11MONTH,0DAYS,</v>
      </c>
      <c r="I584" s="58">
        <v>45422</v>
      </c>
      <c r="J584" s="21" t="s">
        <v>809</v>
      </c>
      <c r="K584" s="22" t="s">
        <v>808</v>
      </c>
      <c r="L584" s="60">
        <v>33280</v>
      </c>
      <c r="M584" s="38">
        <f t="shared" si="28"/>
        <v>180.70588235294119</v>
      </c>
    </row>
    <row r="585" spans="1:13" ht="13.2" x14ac:dyDescent="0.3">
      <c r="A585" s="20">
        <v>580</v>
      </c>
      <c r="B585" s="29" t="s">
        <v>1225</v>
      </c>
      <c r="C585" s="30" t="s">
        <v>1688</v>
      </c>
      <c r="D585" s="42" t="s">
        <v>359</v>
      </c>
      <c r="E585" s="40">
        <f t="shared" si="30"/>
        <v>9</v>
      </c>
      <c r="F585" s="36" t="s">
        <v>762</v>
      </c>
      <c r="G585" s="54" t="s">
        <v>804</v>
      </c>
      <c r="H585" s="56" t="str">
        <f t="shared" ca="1" si="29"/>
        <v>0YEARS,10MONTH,26DAYS,</v>
      </c>
      <c r="I585" s="58">
        <v>45427</v>
      </c>
      <c r="J585" s="21" t="s">
        <v>809</v>
      </c>
      <c r="K585" s="22" t="s">
        <v>808</v>
      </c>
      <c r="L585" s="60">
        <v>33280</v>
      </c>
      <c r="M585" s="38">
        <f t="shared" si="28"/>
        <v>180.70588235294119</v>
      </c>
    </row>
    <row r="586" spans="1:13" ht="13.2" x14ac:dyDescent="0.3">
      <c r="A586" s="20">
        <v>581</v>
      </c>
      <c r="B586" s="29" t="s">
        <v>1226</v>
      </c>
      <c r="C586" s="30" t="s">
        <v>1689</v>
      </c>
      <c r="D586" s="42" t="s">
        <v>359</v>
      </c>
      <c r="E586" s="40">
        <f t="shared" si="30"/>
        <v>9</v>
      </c>
      <c r="F586" s="36" t="s">
        <v>762</v>
      </c>
      <c r="G586" s="54" t="s">
        <v>804</v>
      </c>
      <c r="H586" s="56" t="str">
        <f t="shared" ca="1" si="29"/>
        <v>0YEARS,10MONTH,25DAYS,</v>
      </c>
      <c r="I586" s="58">
        <v>45428</v>
      </c>
      <c r="J586" s="21" t="s">
        <v>809</v>
      </c>
      <c r="K586" s="22" t="s">
        <v>808</v>
      </c>
      <c r="L586" s="60">
        <v>33280</v>
      </c>
      <c r="M586" s="38">
        <f t="shared" si="28"/>
        <v>180.70588235294119</v>
      </c>
    </row>
    <row r="587" spans="1:13" ht="13.2" x14ac:dyDescent="0.3">
      <c r="A587" s="20">
        <v>582</v>
      </c>
      <c r="B587" s="29" t="s">
        <v>1227</v>
      </c>
      <c r="C587" s="30" t="s">
        <v>1690</v>
      </c>
      <c r="D587" s="42" t="s">
        <v>359</v>
      </c>
      <c r="E587" s="40">
        <f t="shared" si="30"/>
        <v>9</v>
      </c>
      <c r="F587" s="36" t="s">
        <v>762</v>
      </c>
      <c r="G587" s="54" t="s">
        <v>804</v>
      </c>
      <c r="H587" s="56" t="str">
        <f t="shared" ca="1" si="29"/>
        <v>0YEARS,10MONTH,25DAYS,</v>
      </c>
      <c r="I587" s="58">
        <v>45428</v>
      </c>
      <c r="J587" s="21" t="s">
        <v>809</v>
      </c>
      <c r="K587" s="22" t="s">
        <v>808</v>
      </c>
      <c r="L587" s="60">
        <v>33280</v>
      </c>
      <c r="M587" s="38">
        <f t="shared" si="28"/>
        <v>180.70588235294119</v>
      </c>
    </row>
    <row r="588" spans="1:13" ht="13.2" x14ac:dyDescent="0.3">
      <c r="A588" s="20">
        <v>583</v>
      </c>
      <c r="B588" s="29" t="s">
        <v>1228</v>
      </c>
      <c r="C588" s="30" t="s">
        <v>1691</v>
      </c>
      <c r="D588" s="42" t="s">
        <v>359</v>
      </c>
      <c r="E588" s="40">
        <f t="shared" si="30"/>
        <v>9</v>
      </c>
      <c r="F588" s="36" t="s">
        <v>762</v>
      </c>
      <c r="G588" s="54" t="s">
        <v>804</v>
      </c>
      <c r="H588" s="56" t="str">
        <f t="shared" ca="1" si="29"/>
        <v>0YEARS,10MONTH,24DAYS,</v>
      </c>
      <c r="I588" s="58">
        <v>45429</v>
      </c>
      <c r="J588" s="21" t="s">
        <v>809</v>
      </c>
      <c r="K588" s="22" t="s">
        <v>808</v>
      </c>
      <c r="L588" s="60">
        <v>33280</v>
      </c>
      <c r="M588" s="38">
        <f t="shared" si="28"/>
        <v>180.70588235294119</v>
      </c>
    </row>
    <row r="589" spans="1:13" ht="13.2" x14ac:dyDescent="0.3">
      <c r="A589" s="20">
        <v>584</v>
      </c>
      <c r="B589" s="29" t="s">
        <v>1229</v>
      </c>
      <c r="C589" s="30" t="s">
        <v>1692</v>
      </c>
      <c r="D589" s="42" t="s">
        <v>359</v>
      </c>
      <c r="E589" s="40">
        <f t="shared" si="30"/>
        <v>9</v>
      </c>
      <c r="F589" s="36" t="s">
        <v>762</v>
      </c>
      <c r="G589" s="54" t="s">
        <v>804</v>
      </c>
      <c r="H589" s="56" t="str">
        <f t="shared" ca="1" si="29"/>
        <v>0YEARS,10MONTH,24DAYS,</v>
      </c>
      <c r="I589" s="58">
        <v>45429</v>
      </c>
      <c r="J589" s="21" t="s">
        <v>809</v>
      </c>
      <c r="K589" s="22" t="s">
        <v>808</v>
      </c>
      <c r="L589" s="60">
        <v>33280</v>
      </c>
      <c r="M589" s="38">
        <f t="shared" si="28"/>
        <v>180.70588235294119</v>
      </c>
    </row>
    <row r="590" spans="1:13" ht="13.2" x14ac:dyDescent="0.3">
      <c r="A590" s="20">
        <v>585</v>
      </c>
      <c r="B590" s="29" t="s">
        <v>1230</v>
      </c>
      <c r="C590" s="30" t="s">
        <v>1693</v>
      </c>
      <c r="D590" s="42" t="s">
        <v>359</v>
      </c>
      <c r="E590" s="40">
        <f t="shared" si="30"/>
        <v>9</v>
      </c>
      <c r="F590" s="36" t="s">
        <v>762</v>
      </c>
      <c r="G590" s="54" t="s">
        <v>804</v>
      </c>
      <c r="H590" s="56" t="str">
        <f t="shared" ca="1" si="29"/>
        <v>0YEARS,10MONTH,24DAYS,</v>
      </c>
      <c r="I590" s="58">
        <v>45429</v>
      </c>
      <c r="J590" s="21" t="s">
        <v>809</v>
      </c>
      <c r="K590" s="22" t="s">
        <v>808</v>
      </c>
      <c r="L590" s="60">
        <v>33280</v>
      </c>
      <c r="M590" s="38">
        <f t="shared" si="28"/>
        <v>180.70588235294119</v>
      </c>
    </row>
    <row r="591" spans="1:13" ht="13.2" x14ac:dyDescent="0.3">
      <c r="A591" s="20">
        <v>586</v>
      </c>
      <c r="B591" s="29" t="s">
        <v>1231</v>
      </c>
      <c r="C591" s="30" t="s">
        <v>1694</v>
      </c>
      <c r="D591" s="42" t="s">
        <v>360</v>
      </c>
      <c r="E591" s="40">
        <f t="shared" si="30"/>
        <v>9</v>
      </c>
      <c r="F591" s="36" t="s">
        <v>762</v>
      </c>
      <c r="G591" s="54" t="s">
        <v>804</v>
      </c>
      <c r="H591" s="56" t="str">
        <f t="shared" ca="1" si="29"/>
        <v>0YEARS,10MONTH,24DAYS,</v>
      </c>
      <c r="I591" s="58">
        <v>45429</v>
      </c>
      <c r="J591" s="21" t="s">
        <v>809</v>
      </c>
      <c r="K591" s="22" t="s">
        <v>808</v>
      </c>
      <c r="L591" s="60">
        <v>33280</v>
      </c>
      <c r="M591" s="38">
        <f t="shared" si="28"/>
        <v>180.70588235294119</v>
      </c>
    </row>
    <row r="592" spans="1:13" ht="13.2" x14ac:dyDescent="0.3">
      <c r="A592" s="20">
        <v>587</v>
      </c>
      <c r="B592" s="29" t="s">
        <v>1232</v>
      </c>
      <c r="C592" s="30" t="s">
        <v>1695</v>
      </c>
      <c r="D592" s="42" t="s">
        <v>359</v>
      </c>
      <c r="E592" s="40">
        <f t="shared" si="30"/>
        <v>9</v>
      </c>
      <c r="F592" s="36" t="s">
        <v>762</v>
      </c>
      <c r="G592" s="54" t="s">
        <v>804</v>
      </c>
      <c r="H592" s="56" t="str">
        <f t="shared" ca="1" si="29"/>
        <v>0YEARS,10MONTH,24DAYS,</v>
      </c>
      <c r="I592" s="58">
        <v>45429</v>
      </c>
      <c r="J592" s="21" t="s">
        <v>809</v>
      </c>
      <c r="K592" s="22" t="s">
        <v>808</v>
      </c>
      <c r="L592" s="60">
        <v>33280</v>
      </c>
      <c r="M592" s="38">
        <f t="shared" si="28"/>
        <v>180.70588235294119</v>
      </c>
    </row>
    <row r="593" spans="1:13" ht="13.2" x14ac:dyDescent="0.3">
      <c r="A593" s="20">
        <v>588</v>
      </c>
      <c r="B593" s="29" t="s">
        <v>1233</v>
      </c>
      <c r="C593" s="30" t="s">
        <v>1696</v>
      </c>
      <c r="D593" s="42" t="s">
        <v>360</v>
      </c>
      <c r="E593" s="40">
        <f t="shared" si="30"/>
        <v>9</v>
      </c>
      <c r="F593" s="36" t="s">
        <v>762</v>
      </c>
      <c r="G593" s="54" t="s">
        <v>804</v>
      </c>
      <c r="H593" s="56" t="str">
        <f t="shared" ca="1" si="29"/>
        <v>0YEARS,10MONTH,24DAYS,</v>
      </c>
      <c r="I593" s="58">
        <v>45429</v>
      </c>
      <c r="J593" s="21" t="s">
        <v>809</v>
      </c>
      <c r="K593" s="22" t="s">
        <v>808</v>
      </c>
      <c r="L593" s="60">
        <v>33280</v>
      </c>
      <c r="M593" s="38">
        <f t="shared" si="28"/>
        <v>180.70588235294119</v>
      </c>
    </row>
    <row r="594" spans="1:13" ht="13.2" x14ac:dyDescent="0.3">
      <c r="A594" s="20">
        <v>589</v>
      </c>
      <c r="B594" s="29" t="s">
        <v>1234</v>
      </c>
      <c r="C594" s="30" t="s">
        <v>1697</v>
      </c>
      <c r="D594" s="42" t="s">
        <v>359</v>
      </c>
      <c r="E594" s="40">
        <f t="shared" si="30"/>
        <v>9</v>
      </c>
      <c r="F594" s="36" t="s">
        <v>765</v>
      </c>
      <c r="G594" s="54" t="s">
        <v>804</v>
      </c>
      <c r="H594" s="56" t="str">
        <f t="shared" ca="1" si="29"/>
        <v>0YEARS,10MONTH,24DAYS,</v>
      </c>
      <c r="I594" s="58">
        <v>45429</v>
      </c>
      <c r="J594" s="21" t="s">
        <v>809</v>
      </c>
      <c r="K594" s="22" t="s">
        <v>808</v>
      </c>
      <c r="L594" s="60">
        <v>32000</v>
      </c>
      <c r="M594" s="38">
        <f t="shared" si="28"/>
        <v>173.75565610859729</v>
      </c>
    </row>
    <row r="595" spans="1:13" ht="13.2" x14ac:dyDescent="0.3">
      <c r="A595" s="20">
        <v>590</v>
      </c>
      <c r="B595" s="29" t="s">
        <v>1235</v>
      </c>
      <c r="C595" s="30" t="s">
        <v>1698</v>
      </c>
      <c r="D595" s="42" t="s">
        <v>359</v>
      </c>
      <c r="E595" s="40">
        <f t="shared" si="30"/>
        <v>9</v>
      </c>
      <c r="F595" s="36" t="s">
        <v>762</v>
      </c>
      <c r="G595" s="54" t="s">
        <v>804</v>
      </c>
      <c r="H595" s="56" t="str">
        <f t="shared" ca="1" si="29"/>
        <v>0YEARS,10MONTH,24DAYS,</v>
      </c>
      <c r="I595" s="58">
        <v>45429</v>
      </c>
      <c r="J595" s="21" t="s">
        <v>809</v>
      </c>
      <c r="K595" s="22" t="s">
        <v>808</v>
      </c>
      <c r="L595" s="60">
        <v>33280</v>
      </c>
      <c r="M595" s="38">
        <f t="shared" si="28"/>
        <v>180.70588235294119</v>
      </c>
    </row>
    <row r="596" spans="1:13" ht="13.2" x14ac:dyDescent="0.3">
      <c r="A596" s="20">
        <v>591</v>
      </c>
      <c r="B596" s="29" t="s">
        <v>1236</v>
      </c>
      <c r="C596" s="30" t="s">
        <v>1699</v>
      </c>
      <c r="D596" s="42" t="s">
        <v>359</v>
      </c>
      <c r="E596" s="40">
        <f t="shared" si="30"/>
        <v>9</v>
      </c>
      <c r="F596" s="36" t="s">
        <v>762</v>
      </c>
      <c r="G596" s="54" t="s">
        <v>804</v>
      </c>
      <c r="H596" s="56" t="str">
        <f t="shared" ca="1" si="29"/>
        <v>0YEARS,10MONTH,24DAYS,</v>
      </c>
      <c r="I596" s="58">
        <v>45429</v>
      </c>
      <c r="J596" s="21" t="s">
        <v>809</v>
      </c>
      <c r="K596" s="22" t="s">
        <v>808</v>
      </c>
      <c r="L596" s="60">
        <v>33280</v>
      </c>
      <c r="M596" s="38">
        <f t="shared" si="28"/>
        <v>180.70588235294119</v>
      </c>
    </row>
    <row r="597" spans="1:13" ht="13.2" x14ac:dyDescent="0.3">
      <c r="A597" s="20">
        <v>592</v>
      </c>
      <c r="B597" s="29" t="s">
        <v>1237</v>
      </c>
      <c r="C597" s="30" t="s">
        <v>1700</v>
      </c>
      <c r="D597" s="42" t="s">
        <v>359</v>
      </c>
      <c r="E597" s="40">
        <f t="shared" si="30"/>
        <v>9</v>
      </c>
      <c r="F597" s="36" t="s">
        <v>762</v>
      </c>
      <c r="G597" s="54" t="s">
        <v>804</v>
      </c>
      <c r="H597" s="56" t="str">
        <f t="shared" ca="1" si="29"/>
        <v>0YEARS,10MONTH,23DAYS,</v>
      </c>
      <c r="I597" s="58">
        <v>45430</v>
      </c>
      <c r="J597" s="21" t="s">
        <v>809</v>
      </c>
      <c r="K597" s="22" t="s">
        <v>808</v>
      </c>
      <c r="L597" s="60">
        <v>33280</v>
      </c>
      <c r="M597" s="38">
        <f t="shared" si="28"/>
        <v>180.70588235294119</v>
      </c>
    </row>
    <row r="598" spans="1:13" ht="13.2" x14ac:dyDescent="0.3">
      <c r="A598" s="20">
        <v>593</v>
      </c>
      <c r="B598" s="29" t="s">
        <v>1238</v>
      </c>
      <c r="C598" s="30" t="s">
        <v>1701</v>
      </c>
      <c r="D598" s="42" t="s">
        <v>360</v>
      </c>
      <c r="E598" s="40">
        <f t="shared" si="30"/>
        <v>9</v>
      </c>
      <c r="F598" s="36" t="s">
        <v>762</v>
      </c>
      <c r="G598" s="54" t="s">
        <v>804</v>
      </c>
      <c r="H598" s="56" t="str">
        <f t="shared" ca="1" si="29"/>
        <v>0YEARS,10MONTH,23DAYS,</v>
      </c>
      <c r="I598" s="58">
        <v>45430</v>
      </c>
      <c r="J598" s="21" t="s">
        <v>809</v>
      </c>
      <c r="K598" s="22" t="s">
        <v>808</v>
      </c>
      <c r="L598" s="60">
        <v>33280</v>
      </c>
      <c r="M598" s="38">
        <f t="shared" si="28"/>
        <v>180.70588235294119</v>
      </c>
    </row>
    <row r="599" spans="1:13" ht="13.2" x14ac:dyDescent="0.3">
      <c r="A599" s="20">
        <v>594</v>
      </c>
      <c r="B599" s="29" t="s">
        <v>1239</v>
      </c>
      <c r="C599" s="30" t="s">
        <v>1702</v>
      </c>
      <c r="D599" s="42" t="s">
        <v>359</v>
      </c>
      <c r="E599" s="40">
        <f t="shared" si="30"/>
        <v>9</v>
      </c>
      <c r="F599" s="36" t="s">
        <v>762</v>
      </c>
      <c r="G599" s="54" t="s">
        <v>804</v>
      </c>
      <c r="H599" s="56" t="str">
        <f t="shared" ca="1" si="29"/>
        <v>0YEARS,10MONTH,23DAYS,</v>
      </c>
      <c r="I599" s="58">
        <v>45430</v>
      </c>
      <c r="J599" s="21" t="s">
        <v>809</v>
      </c>
      <c r="K599" s="22" t="s">
        <v>808</v>
      </c>
      <c r="L599" s="60">
        <v>33280</v>
      </c>
      <c r="M599" s="38">
        <f t="shared" si="28"/>
        <v>180.70588235294119</v>
      </c>
    </row>
    <row r="600" spans="1:13" ht="13.2" x14ac:dyDescent="0.3">
      <c r="A600" s="20">
        <v>595</v>
      </c>
      <c r="B600" s="29" t="s">
        <v>1240</v>
      </c>
      <c r="C600" s="30" t="s">
        <v>1703</v>
      </c>
      <c r="D600" s="42" t="s">
        <v>359</v>
      </c>
      <c r="E600" s="40">
        <f t="shared" si="30"/>
        <v>9</v>
      </c>
      <c r="F600" s="36" t="s">
        <v>762</v>
      </c>
      <c r="G600" s="54" t="s">
        <v>804</v>
      </c>
      <c r="H600" s="56" t="str">
        <f t="shared" ca="1" si="29"/>
        <v>0YEARS,10MONTH,23DAYS,</v>
      </c>
      <c r="I600" s="58">
        <v>45430</v>
      </c>
      <c r="J600" s="21" t="s">
        <v>809</v>
      </c>
      <c r="K600" s="22" t="s">
        <v>808</v>
      </c>
      <c r="L600" s="60">
        <v>33280</v>
      </c>
      <c r="M600" s="38">
        <f t="shared" si="28"/>
        <v>180.70588235294119</v>
      </c>
    </row>
    <row r="601" spans="1:13" ht="13.2" x14ac:dyDescent="0.3">
      <c r="A601" s="20">
        <v>596</v>
      </c>
      <c r="B601" s="29" t="s">
        <v>1241</v>
      </c>
      <c r="C601" s="30" t="s">
        <v>1704</v>
      </c>
      <c r="D601" s="42" t="s">
        <v>359</v>
      </c>
      <c r="E601" s="40">
        <f t="shared" si="30"/>
        <v>9</v>
      </c>
      <c r="F601" s="36" t="s">
        <v>762</v>
      </c>
      <c r="G601" s="54" t="s">
        <v>804</v>
      </c>
      <c r="H601" s="56" t="str">
        <f t="shared" ca="1" si="29"/>
        <v>0YEARS,10MONTH,23DAYS,</v>
      </c>
      <c r="I601" s="58">
        <v>45430</v>
      </c>
      <c r="J601" s="21" t="s">
        <v>809</v>
      </c>
      <c r="K601" s="22" t="s">
        <v>808</v>
      </c>
      <c r="L601" s="60">
        <v>33280</v>
      </c>
      <c r="M601" s="38">
        <f t="shared" si="28"/>
        <v>180.70588235294119</v>
      </c>
    </row>
    <row r="602" spans="1:13" ht="13.2" x14ac:dyDescent="0.3">
      <c r="A602" s="20">
        <v>597</v>
      </c>
      <c r="B602" s="29" t="s">
        <v>1242</v>
      </c>
      <c r="C602" s="30" t="s">
        <v>1705</v>
      </c>
      <c r="D602" s="42" t="s">
        <v>359</v>
      </c>
      <c r="E602" s="40">
        <f t="shared" si="30"/>
        <v>9</v>
      </c>
      <c r="F602" s="36" t="s">
        <v>762</v>
      </c>
      <c r="G602" s="54" t="s">
        <v>804</v>
      </c>
      <c r="H602" s="56" t="str">
        <f t="shared" ca="1" si="29"/>
        <v>0YEARS,10MONTH,20DAYS,</v>
      </c>
      <c r="I602" s="58">
        <v>45433</v>
      </c>
      <c r="J602" s="21" t="s">
        <v>809</v>
      </c>
      <c r="K602" s="22" t="s">
        <v>808</v>
      </c>
      <c r="L602" s="60">
        <v>33280</v>
      </c>
      <c r="M602" s="38">
        <f t="shared" si="28"/>
        <v>180.70588235294119</v>
      </c>
    </row>
    <row r="603" spans="1:13" ht="13.2" x14ac:dyDescent="0.3">
      <c r="A603" s="20">
        <v>598</v>
      </c>
      <c r="B603" s="29" t="s">
        <v>1243</v>
      </c>
      <c r="C603" s="30" t="s">
        <v>1706</v>
      </c>
      <c r="D603" s="42" t="s">
        <v>359</v>
      </c>
      <c r="E603" s="40">
        <f t="shared" si="30"/>
        <v>9</v>
      </c>
      <c r="F603" s="36" t="s">
        <v>762</v>
      </c>
      <c r="G603" s="54" t="s">
        <v>804</v>
      </c>
      <c r="H603" s="56" t="str">
        <f t="shared" ca="1" si="29"/>
        <v>0YEARS,7MONTH,8DAYS,</v>
      </c>
      <c r="I603" s="58">
        <v>45537</v>
      </c>
      <c r="J603" s="21" t="s">
        <v>809</v>
      </c>
      <c r="K603" s="22" t="s">
        <v>808</v>
      </c>
      <c r="L603" s="60">
        <v>33280</v>
      </c>
      <c r="M603" s="38">
        <f t="shared" si="28"/>
        <v>180.70588235294119</v>
      </c>
    </row>
    <row r="604" spans="1:13" ht="13.2" x14ac:dyDescent="0.3">
      <c r="A604" s="20">
        <v>599</v>
      </c>
      <c r="B604" s="29" t="s">
        <v>1244</v>
      </c>
      <c r="C604" s="30" t="s">
        <v>1707</v>
      </c>
      <c r="D604" s="42" t="s">
        <v>360</v>
      </c>
      <c r="E604" s="40">
        <f t="shared" si="30"/>
        <v>9</v>
      </c>
      <c r="F604" s="36" t="s">
        <v>762</v>
      </c>
      <c r="G604" s="54" t="s">
        <v>804</v>
      </c>
      <c r="H604" s="56" t="str">
        <f t="shared" ca="1" si="29"/>
        <v>0YEARS,9MONTH,16DAYS,</v>
      </c>
      <c r="I604" s="58">
        <v>45468</v>
      </c>
      <c r="J604" s="21" t="s">
        <v>809</v>
      </c>
      <c r="K604" s="22" t="s">
        <v>808</v>
      </c>
      <c r="L604" s="60">
        <v>33280</v>
      </c>
      <c r="M604" s="38">
        <f t="shared" ref="M604:M663" si="31">(L604*12)/52/42.5</f>
        <v>180.70588235294119</v>
      </c>
    </row>
    <row r="605" spans="1:13" ht="13.2" x14ac:dyDescent="0.3">
      <c r="A605" s="20">
        <v>600</v>
      </c>
      <c r="B605" s="29" t="s">
        <v>1245</v>
      </c>
      <c r="C605" s="30" t="s">
        <v>1708</v>
      </c>
      <c r="D605" s="42" t="s">
        <v>359</v>
      </c>
      <c r="E605" s="40">
        <f t="shared" si="30"/>
        <v>9</v>
      </c>
      <c r="F605" s="36" t="s">
        <v>762</v>
      </c>
      <c r="G605" s="54" t="s">
        <v>804</v>
      </c>
      <c r="H605" s="56" t="str">
        <f t="shared" ca="1" si="29"/>
        <v>0YEARS,9MONTH,9DAYS,</v>
      </c>
      <c r="I605" s="58">
        <v>45474</v>
      </c>
      <c r="J605" s="21" t="s">
        <v>809</v>
      </c>
      <c r="K605" s="22" t="s">
        <v>808</v>
      </c>
      <c r="L605" s="60">
        <v>33280</v>
      </c>
      <c r="M605" s="38">
        <f t="shared" si="31"/>
        <v>180.70588235294119</v>
      </c>
    </row>
    <row r="606" spans="1:13" ht="13.2" x14ac:dyDescent="0.3">
      <c r="A606" s="20">
        <v>601</v>
      </c>
      <c r="B606" s="29" t="s">
        <v>1246</v>
      </c>
      <c r="C606" s="30" t="s">
        <v>1709</v>
      </c>
      <c r="D606" s="42" t="s">
        <v>359</v>
      </c>
      <c r="E606" s="40">
        <f t="shared" si="30"/>
        <v>9</v>
      </c>
      <c r="F606" s="36" t="s">
        <v>762</v>
      </c>
      <c r="G606" s="54" t="s">
        <v>804</v>
      </c>
      <c r="H606" s="56" t="str">
        <f t="shared" ca="1" si="29"/>
        <v>0YEARS,9MONTH,9DAYS,</v>
      </c>
      <c r="I606" s="58">
        <v>45474</v>
      </c>
      <c r="J606" s="21" t="s">
        <v>809</v>
      </c>
      <c r="K606" s="22" t="s">
        <v>808</v>
      </c>
      <c r="L606" s="60">
        <v>33280</v>
      </c>
      <c r="M606" s="38">
        <f t="shared" si="31"/>
        <v>180.70588235294119</v>
      </c>
    </row>
    <row r="607" spans="1:13" ht="13.2" x14ac:dyDescent="0.3">
      <c r="A607" s="20">
        <v>602</v>
      </c>
      <c r="B607" s="29" t="s">
        <v>1247</v>
      </c>
      <c r="C607" s="30" t="s">
        <v>1306</v>
      </c>
      <c r="D607" s="42" t="s">
        <v>359</v>
      </c>
      <c r="E607" s="40">
        <f t="shared" si="30"/>
        <v>9</v>
      </c>
      <c r="F607" s="36" t="s">
        <v>762</v>
      </c>
      <c r="G607" s="54" t="s">
        <v>804</v>
      </c>
      <c r="H607" s="56" t="str">
        <f t="shared" ca="1" si="29"/>
        <v>0YEARS,9MONTH,9DAYS,</v>
      </c>
      <c r="I607" s="58">
        <v>45474</v>
      </c>
      <c r="J607" s="21" t="s">
        <v>809</v>
      </c>
      <c r="K607" s="22" t="s">
        <v>808</v>
      </c>
      <c r="L607" s="60">
        <v>33280</v>
      </c>
      <c r="M607" s="38">
        <f t="shared" si="31"/>
        <v>180.70588235294119</v>
      </c>
    </row>
    <row r="608" spans="1:13" ht="13.2" x14ac:dyDescent="0.3">
      <c r="A608" s="20">
        <v>603</v>
      </c>
      <c r="B608" s="29" t="s">
        <v>1248</v>
      </c>
      <c r="C608" s="30" t="s">
        <v>1710</v>
      </c>
      <c r="D608" s="42" t="s">
        <v>359</v>
      </c>
      <c r="E608" s="40">
        <f t="shared" si="30"/>
        <v>9</v>
      </c>
      <c r="F608" s="36" t="s">
        <v>762</v>
      </c>
      <c r="G608" s="54" t="s">
        <v>804</v>
      </c>
      <c r="H608" s="56" t="str">
        <f t="shared" ref="H608:H663" ca="1" si="32">DATEDIF(I608,TODAY(),"Y")&amp;"YEARS,"&amp;DATEDIF(I608,TODAY(),"YM")&amp;"MONTH,"&amp;DATEDIF(I608,TODAY(),"MD")&amp;"DAYS,"</f>
        <v>0YEARS,9MONTH,9DAYS,</v>
      </c>
      <c r="I608" s="58">
        <v>45474</v>
      </c>
      <c r="J608" s="21" t="s">
        <v>809</v>
      </c>
      <c r="K608" s="22" t="s">
        <v>808</v>
      </c>
      <c r="L608" s="60">
        <v>33280</v>
      </c>
      <c r="M608" s="38">
        <f t="shared" si="31"/>
        <v>180.70588235294119</v>
      </c>
    </row>
    <row r="609" spans="1:13" ht="13.2" x14ac:dyDescent="0.3">
      <c r="A609" s="20">
        <v>604</v>
      </c>
      <c r="B609" s="29" t="s">
        <v>1249</v>
      </c>
      <c r="C609" s="30" t="s">
        <v>1711</v>
      </c>
      <c r="D609" s="42" t="s">
        <v>359</v>
      </c>
      <c r="E609" s="40">
        <f t="shared" si="30"/>
        <v>9</v>
      </c>
      <c r="F609" s="36" t="s">
        <v>762</v>
      </c>
      <c r="G609" s="54" t="s">
        <v>804</v>
      </c>
      <c r="H609" s="56" t="str">
        <f t="shared" ca="1" si="32"/>
        <v>0YEARS,9MONTH,8DAYS,</v>
      </c>
      <c r="I609" s="58">
        <v>45475</v>
      </c>
      <c r="J609" s="21" t="s">
        <v>809</v>
      </c>
      <c r="K609" s="22" t="s">
        <v>808</v>
      </c>
      <c r="L609" s="60">
        <v>33280</v>
      </c>
      <c r="M609" s="38">
        <f t="shared" si="31"/>
        <v>180.70588235294119</v>
      </c>
    </row>
    <row r="610" spans="1:13" ht="13.2" x14ac:dyDescent="0.3">
      <c r="A610" s="20">
        <v>605</v>
      </c>
      <c r="B610" s="29" t="s">
        <v>1250</v>
      </c>
      <c r="C610" s="30" t="s">
        <v>1712</v>
      </c>
      <c r="D610" s="42" t="s">
        <v>360</v>
      </c>
      <c r="E610" s="40">
        <f t="shared" si="30"/>
        <v>9</v>
      </c>
      <c r="F610" s="36" t="s">
        <v>762</v>
      </c>
      <c r="G610" s="54" t="s">
        <v>804</v>
      </c>
      <c r="H610" s="56" t="str">
        <f t="shared" ca="1" si="32"/>
        <v>0YEARS,9MONTH,7DAYS,</v>
      </c>
      <c r="I610" s="58">
        <v>45476</v>
      </c>
      <c r="J610" s="21" t="s">
        <v>809</v>
      </c>
      <c r="K610" s="22" t="s">
        <v>808</v>
      </c>
      <c r="L610" s="60">
        <v>33280</v>
      </c>
      <c r="M610" s="38">
        <f t="shared" si="31"/>
        <v>180.70588235294119</v>
      </c>
    </row>
    <row r="611" spans="1:13" ht="13.2" x14ac:dyDescent="0.3">
      <c r="A611" s="20">
        <v>606</v>
      </c>
      <c r="B611" s="29" t="s">
        <v>1251</v>
      </c>
      <c r="C611" s="30" t="s">
        <v>1713</v>
      </c>
      <c r="D611" s="42" t="s">
        <v>359</v>
      </c>
      <c r="E611" s="40">
        <f t="shared" si="30"/>
        <v>9</v>
      </c>
      <c r="F611" s="36" t="s">
        <v>762</v>
      </c>
      <c r="G611" s="54" t="s">
        <v>804</v>
      </c>
      <c r="H611" s="56" t="str">
        <f t="shared" ca="1" si="32"/>
        <v>0YEARS,9MONTH,7DAYS,</v>
      </c>
      <c r="I611" s="58">
        <v>45476</v>
      </c>
      <c r="J611" s="21" t="s">
        <v>809</v>
      </c>
      <c r="K611" s="22" t="s">
        <v>808</v>
      </c>
      <c r="L611" s="60">
        <v>33280</v>
      </c>
      <c r="M611" s="38">
        <f t="shared" si="31"/>
        <v>180.70588235294119</v>
      </c>
    </row>
    <row r="612" spans="1:13" ht="13.2" x14ac:dyDescent="0.3">
      <c r="A612" s="20">
        <v>607</v>
      </c>
      <c r="B612" s="29" t="s">
        <v>1252</v>
      </c>
      <c r="C612" s="30" t="s">
        <v>1714</v>
      </c>
      <c r="D612" s="42" t="s">
        <v>359</v>
      </c>
      <c r="E612" s="40">
        <f t="shared" si="30"/>
        <v>9</v>
      </c>
      <c r="F612" s="36" t="s">
        <v>762</v>
      </c>
      <c r="G612" s="54" t="s">
        <v>804</v>
      </c>
      <c r="H612" s="56" t="str">
        <f t="shared" ca="1" si="32"/>
        <v>0YEARS,9MONTH,7DAYS,</v>
      </c>
      <c r="I612" s="58">
        <v>45476</v>
      </c>
      <c r="J612" s="21" t="s">
        <v>809</v>
      </c>
      <c r="K612" s="22" t="s">
        <v>808</v>
      </c>
      <c r="L612" s="60">
        <v>33280</v>
      </c>
      <c r="M612" s="38">
        <f t="shared" si="31"/>
        <v>180.70588235294119</v>
      </c>
    </row>
    <row r="613" spans="1:13" ht="13.2" x14ac:dyDescent="0.3">
      <c r="A613" s="20">
        <v>608</v>
      </c>
      <c r="B613" s="29" t="s">
        <v>1253</v>
      </c>
      <c r="C613" s="30" t="s">
        <v>1715</v>
      </c>
      <c r="D613" s="42" t="s">
        <v>360</v>
      </c>
      <c r="E613" s="40">
        <f t="shared" si="30"/>
        <v>9</v>
      </c>
      <c r="F613" s="36" t="s">
        <v>762</v>
      </c>
      <c r="G613" s="54" t="s">
        <v>804</v>
      </c>
      <c r="H613" s="56" t="str">
        <f t="shared" ca="1" si="32"/>
        <v>0YEARS,9MONTH,6DAYS,</v>
      </c>
      <c r="I613" s="58">
        <v>45477</v>
      </c>
      <c r="J613" s="21" t="s">
        <v>809</v>
      </c>
      <c r="K613" s="22" t="s">
        <v>808</v>
      </c>
      <c r="L613" s="60">
        <v>33280</v>
      </c>
      <c r="M613" s="38">
        <f t="shared" si="31"/>
        <v>180.70588235294119</v>
      </c>
    </row>
    <row r="614" spans="1:13" ht="13.2" x14ac:dyDescent="0.3">
      <c r="A614" s="20">
        <v>609</v>
      </c>
      <c r="B614" s="29" t="s">
        <v>1254</v>
      </c>
      <c r="C614" s="30" t="s">
        <v>1716</v>
      </c>
      <c r="D614" s="42" t="s">
        <v>359</v>
      </c>
      <c r="E614" s="40">
        <f t="shared" si="30"/>
        <v>9</v>
      </c>
      <c r="F614" s="36" t="s">
        <v>762</v>
      </c>
      <c r="G614" s="54" t="s">
        <v>804</v>
      </c>
      <c r="H614" s="56" t="str">
        <f t="shared" ca="1" si="32"/>
        <v>0YEARS,8MONTH,9DAYS,</v>
      </c>
      <c r="I614" s="58">
        <v>45505</v>
      </c>
      <c r="J614" s="21" t="s">
        <v>809</v>
      </c>
      <c r="K614" s="22" t="s">
        <v>808</v>
      </c>
      <c r="L614" s="60">
        <v>33280</v>
      </c>
      <c r="M614" s="38">
        <f t="shared" si="31"/>
        <v>180.70588235294119</v>
      </c>
    </row>
    <row r="615" spans="1:13" ht="13.2" x14ac:dyDescent="0.3">
      <c r="A615" s="20">
        <v>610</v>
      </c>
      <c r="B615" s="29" t="s">
        <v>1255</v>
      </c>
      <c r="C615" s="30" t="s">
        <v>1717</v>
      </c>
      <c r="D615" s="42" t="s">
        <v>359</v>
      </c>
      <c r="E615" s="40">
        <f t="shared" si="30"/>
        <v>9</v>
      </c>
      <c r="F615" s="36" t="s">
        <v>762</v>
      </c>
      <c r="G615" s="54" t="s">
        <v>804</v>
      </c>
      <c r="H615" s="56" t="str">
        <f t="shared" ca="1" si="32"/>
        <v>0YEARS,8MONTH,9DAYS,</v>
      </c>
      <c r="I615" s="58">
        <v>45505</v>
      </c>
      <c r="J615" s="21" t="s">
        <v>809</v>
      </c>
      <c r="K615" s="22" t="s">
        <v>808</v>
      </c>
      <c r="L615" s="60">
        <v>33280</v>
      </c>
      <c r="M615" s="38">
        <f t="shared" si="31"/>
        <v>180.70588235294119</v>
      </c>
    </row>
    <row r="616" spans="1:13" ht="13.2" x14ac:dyDescent="0.3">
      <c r="A616" s="20">
        <v>611</v>
      </c>
      <c r="B616" s="29" t="s">
        <v>1256</v>
      </c>
      <c r="C616" s="30" t="s">
        <v>1718</v>
      </c>
      <c r="D616" s="42" t="s">
        <v>359</v>
      </c>
      <c r="E616" s="40">
        <f t="shared" si="30"/>
        <v>9</v>
      </c>
      <c r="F616" s="36" t="s">
        <v>765</v>
      </c>
      <c r="G616" s="54" t="s">
        <v>804</v>
      </c>
      <c r="H616" s="56" t="str">
        <f t="shared" ca="1" si="32"/>
        <v>0YEARS,8MONTH,9DAYS,</v>
      </c>
      <c r="I616" s="58">
        <v>45505</v>
      </c>
      <c r="J616" s="21" t="s">
        <v>809</v>
      </c>
      <c r="K616" s="22" t="s">
        <v>808</v>
      </c>
      <c r="L616" s="60">
        <v>32000</v>
      </c>
      <c r="M616" s="38">
        <f t="shared" si="31"/>
        <v>173.75565610859729</v>
      </c>
    </row>
    <row r="617" spans="1:13" ht="13.2" x14ac:dyDescent="0.3">
      <c r="A617" s="20">
        <v>612</v>
      </c>
      <c r="B617" s="29" t="s">
        <v>1257</v>
      </c>
      <c r="C617" s="30" t="s">
        <v>1719</v>
      </c>
      <c r="D617" s="42" t="s">
        <v>359</v>
      </c>
      <c r="E617" s="40">
        <f t="shared" si="30"/>
        <v>9</v>
      </c>
      <c r="F617" s="36" t="s">
        <v>762</v>
      </c>
      <c r="G617" s="54" t="s">
        <v>804</v>
      </c>
      <c r="H617" s="56" t="str">
        <f t="shared" ca="1" si="32"/>
        <v>0YEARS,8MONTH,8DAYS,</v>
      </c>
      <c r="I617" s="58">
        <v>45506</v>
      </c>
      <c r="J617" s="21" t="s">
        <v>809</v>
      </c>
      <c r="K617" s="22" t="s">
        <v>808</v>
      </c>
      <c r="L617" s="60">
        <v>33280</v>
      </c>
      <c r="M617" s="38">
        <f t="shared" si="31"/>
        <v>180.70588235294119</v>
      </c>
    </row>
    <row r="618" spans="1:13" ht="13.2" x14ac:dyDescent="0.3">
      <c r="A618" s="20">
        <v>613</v>
      </c>
      <c r="B618" s="29" t="s">
        <v>1258</v>
      </c>
      <c r="C618" s="30" t="s">
        <v>1720</v>
      </c>
      <c r="D618" s="44" t="s">
        <v>360</v>
      </c>
      <c r="E618" s="40">
        <f t="shared" si="30"/>
        <v>9</v>
      </c>
      <c r="F618" s="36" t="s">
        <v>762</v>
      </c>
      <c r="G618" s="54" t="s">
        <v>804</v>
      </c>
      <c r="H618" s="56" t="str">
        <f t="shared" ca="1" si="32"/>
        <v>0YEARS,8MONTH,8DAYS,</v>
      </c>
      <c r="I618" s="58">
        <v>45506</v>
      </c>
      <c r="J618" s="21" t="s">
        <v>809</v>
      </c>
      <c r="K618" s="22" t="s">
        <v>808</v>
      </c>
      <c r="L618" s="60">
        <v>33280</v>
      </c>
      <c r="M618" s="38">
        <f t="shared" si="31"/>
        <v>180.70588235294119</v>
      </c>
    </row>
    <row r="619" spans="1:13" ht="13.2" x14ac:dyDescent="0.3">
      <c r="A619" s="20">
        <v>614</v>
      </c>
      <c r="B619" s="29" t="s">
        <v>1259</v>
      </c>
      <c r="C619" s="30" t="s">
        <v>1721</v>
      </c>
      <c r="D619" s="69" t="s">
        <v>359</v>
      </c>
      <c r="E619" s="40">
        <f t="shared" si="30"/>
        <v>9</v>
      </c>
      <c r="F619" s="36" t="s">
        <v>762</v>
      </c>
      <c r="G619" s="54" t="s">
        <v>804</v>
      </c>
      <c r="H619" s="56" t="str">
        <f t="shared" ca="1" si="32"/>
        <v>0YEARS,8MONTH,7DAYS,</v>
      </c>
      <c r="I619" s="58">
        <v>45507</v>
      </c>
      <c r="J619" s="21" t="s">
        <v>809</v>
      </c>
      <c r="K619" s="22" t="s">
        <v>808</v>
      </c>
      <c r="L619" s="60">
        <v>33280</v>
      </c>
      <c r="M619" s="38">
        <f t="shared" si="31"/>
        <v>180.70588235294119</v>
      </c>
    </row>
    <row r="620" spans="1:13" ht="13.2" x14ac:dyDescent="0.3">
      <c r="A620" s="20">
        <v>615</v>
      </c>
      <c r="B620" s="29" t="s">
        <v>1260</v>
      </c>
      <c r="C620" s="30" t="s">
        <v>1722</v>
      </c>
      <c r="D620" s="42" t="s">
        <v>359</v>
      </c>
      <c r="E620" s="40">
        <f t="shared" si="30"/>
        <v>9</v>
      </c>
      <c r="F620" s="36" t="s">
        <v>762</v>
      </c>
      <c r="G620" s="54" t="s">
        <v>804</v>
      </c>
      <c r="H620" s="56" t="str">
        <f t="shared" ca="1" si="32"/>
        <v>0YEARS,8MONTH,5DAYS,</v>
      </c>
      <c r="I620" s="58">
        <v>45509</v>
      </c>
      <c r="J620" s="21" t="s">
        <v>809</v>
      </c>
      <c r="K620" s="22" t="s">
        <v>808</v>
      </c>
      <c r="L620" s="60">
        <v>33280</v>
      </c>
      <c r="M620" s="38">
        <f t="shared" si="31"/>
        <v>180.70588235294119</v>
      </c>
    </row>
    <row r="621" spans="1:13" ht="13.2" x14ac:dyDescent="0.3">
      <c r="A621" s="20">
        <v>616</v>
      </c>
      <c r="B621" s="29" t="s">
        <v>1261</v>
      </c>
      <c r="C621" s="30" t="s">
        <v>1723</v>
      </c>
      <c r="D621" s="42" t="s">
        <v>359</v>
      </c>
      <c r="E621" s="40">
        <f t="shared" si="30"/>
        <v>9</v>
      </c>
      <c r="F621" s="36" t="s">
        <v>762</v>
      </c>
      <c r="G621" s="54" t="s">
        <v>804</v>
      </c>
      <c r="H621" s="56" t="str">
        <f t="shared" ca="1" si="32"/>
        <v>0YEARS,8MONTH,5DAYS,</v>
      </c>
      <c r="I621" s="58">
        <v>45509</v>
      </c>
      <c r="J621" s="21" t="s">
        <v>809</v>
      </c>
      <c r="K621" s="22" t="s">
        <v>808</v>
      </c>
      <c r="L621" s="60">
        <v>33280</v>
      </c>
      <c r="M621" s="38">
        <f t="shared" si="31"/>
        <v>180.70588235294119</v>
      </c>
    </row>
    <row r="622" spans="1:13" ht="13.2" x14ac:dyDescent="0.3">
      <c r="A622" s="20">
        <v>617</v>
      </c>
      <c r="B622" s="29" t="s">
        <v>1262</v>
      </c>
      <c r="C622" s="30" t="s">
        <v>1324</v>
      </c>
      <c r="D622" s="42" t="s">
        <v>359</v>
      </c>
      <c r="E622" s="40">
        <f t="shared" si="30"/>
        <v>9</v>
      </c>
      <c r="F622" s="36" t="s">
        <v>762</v>
      </c>
      <c r="G622" s="54" t="s">
        <v>804</v>
      </c>
      <c r="H622" s="56" t="str">
        <f t="shared" ca="1" si="32"/>
        <v>0YEARS,7MONTH,22DAYS,</v>
      </c>
      <c r="I622" s="58">
        <v>45523</v>
      </c>
      <c r="J622" s="21" t="s">
        <v>809</v>
      </c>
      <c r="K622" s="22" t="s">
        <v>808</v>
      </c>
      <c r="L622" s="60">
        <v>33280</v>
      </c>
      <c r="M622" s="38">
        <f t="shared" si="31"/>
        <v>180.70588235294119</v>
      </c>
    </row>
    <row r="623" spans="1:13" ht="13.2" x14ac:dyDescent="0.3">
      <c r="A623" s="20">
        <v>618</v>
      </c>
      <c r="B623" s="29" t="s">
        <v>1263</v>
      </c>
      <c r="C623" s="30" t="s">
        <v>1487</v>
      </c>
      <c r="D623" s="42" t="s">
        <v>359</v>
      </c>
      <c r="E623" s="40">
        <f t="shared" si="30"/>
        <v>9</v>
      </c>
      <c r="F623" s="36" t="s">
        <v>762</v>
      </c>
      <c r="G623" s="54" t="s">
        <v>804</v>
      </c>
      <c r="H623" s="56" t="str">
        <f t="shared" ca="1" si="32"/>
        <v>0YEARS,7MONTH,25DAYS,</v>
      </c>
      <c r="I623" s="58">
        <v>45520</v>
      </c>
      <c r="J623" s="21" t="s">
        <v>809</v>
      </c>
      <c r="K623" s="22" t="s">
        <v>808</v>
      </c>
      <c r="L623" s="60">
        <v>33280</v>
      </c>
      <c r="M623" s="38">
        <f t="shared" si="31"/>
        <v>180.70588235294119</v>
      </c>
    </row>
    <row r="624" spans="1:13" ht="13.2" x14ac:dyDescent="0.3">
      <c r="A624" s="20">
        <v>619</v>
      </c>
      <c r="B624" s="29" t="s">
        <v>1264</v>
      </c>
      <c r="C624" s="30" t="s">
        <v>1329</v>
      </c>
      <c r="D624" s="42" t="s">
        <v>359</v>
      </c>
      <c r="E624" s="40">
        <f t="shared" si="30"/>
        <v>9</v>
      </c>
      <c r="F624" s="36" t="s">
        <v>762</v>
      </c>
      <c r="G624" s="54" t="s">
        <v>804</v>
      </c>
      <c r="H624" s="56" t="str">
        <f t="shared" ca="1" si="32"/>
        <v>0YEARS,7MONTH,29DAYS,</v>
      </c>
      <c r="I624" s="58">
        <v>45516</v>
      </c>
      <c r="J624" s="21" t="s">
        <v>809</v>
      </c>
      <c r="K624" s="22" t="s">
        <v>808</v>
      </c>
      <c r="L624" s="60">
        <v>33280</v>
      </c>
      <c r="M624" s="38">
        <f t="shared" si="31"/>
        <v>180.70588235294119</v>
      </c>
    </row>
    <row r="625" spans="1:13" ht="13.2" x14ac:dyDescent="0.3">
      <c r="A625" s="20">
        <v>620</v>
      </c>
      <c r="B625" s="29" t="s">
        <v>1265</v>
      </c>
      <c r="C625" s="30" t="s">
        <v>1724</v>
      </c>
      <c r="D625" s="42" t="s">
        <v>359</v>
      </c>
      <c r="E625" s="40">
        <f t="shared" si="30"/>
        <v>9</v>
      </c>
      <c r="F625" s="36" t="s">
        <v>762</v>
      </c>
      <c r="G625" s="54" t="s">
        <v>804</v>
      </c>
      <c r="H625" s="56" t="str">
        <f t="shared" ca="1" si="32"/>
        <v>0YEARS,7MONTH,7DAYS,</v>
      </c>
      <c r="I625" s="58">
        <v>45538</v>
      </c>
      <c r="J625" s="21" t="s">
        <v>809</v>
      </c>
      <c r="K625" s="22" t="s">
        <v>808</v>
      </c>
      <c r="L625" s="60">
        <v>33280</v>
      </c>
      <c r="M625" s="38">
        <f t="shared" si="31"/>
        <v>180.70588235294119</v>
      </c>
    </row>
    <row r="626" spans="1:13" ht="13.2" x14ac:dyDescent="0.3">
      <c r="A626" s="20">
        <v>621</v>
      </c>
      <c r="B626" s="29" t="s">
        <v>1266</v>
      </c>
      <c r="C626" s="30" t="s">
        <v>1725</v>
      </c>
      <c r="D626" s="42" t="s">
        <v>359</v>
      </c>
      <c r="E626" s="40">
        <f t="shared" si="30"/>
        <v>9</v>
      </c>
      <c r="F626" s="36" t="s">
        <v>762</v>
      </c>
      <c r="G626" s="54" t="s">
        <v>804</v>
      </c>
      <c r="H626" s="56" t="str">
        <f t="shared" ca="1" si="32"/>
        <v>0YEARS,7MONTH,7DAYS,</v>
      </c>
      <c r="I626" s="58">
        <v>45538</v>
      </c>
      <c r="J626" s="21" t="s">
        <v>809</v>
      </c>
      <c r="K626" s="22" t="s">
        <v>808</v>
      </c>
      <c r="L626" s="60">
        <v>33280</v>
      </c>
      <c r="M626" s="38">
        <f t="shared" si="31"/>
        <v>180.70588235294119</v>
      </c>
    </row>
    <row r="627" spans="1:13" ht="13.2" x14ac:dyDescent="0.3">
      <c r="A627" s="20">
        <v>622</v>
      </c>
      <c r="B627" s="29" t="s">
        <v>1267</v>
      </c>
      <c r="C627" s="30" t="s">
        <v>1726</v>
      </c>
      <c r="D627" s="42" t="s">
        <v>359</v>
      </c>
      <c r="E627" s="40">
        <f t="shared" si="30"/>
        <v>9</v>
      </c>
      <c r="F627" s="36" t="s">
        <v>762</v>
      </c>
      <c r="G627" s="54" t="s">
        <v>804</v>
      </c>
      <c r="H627" s="56" t="str">
        <f t="shared" ca="1" si="32"/>
        <v>0YEARS,7MONTH,5DAYS,</v>
      </c>
      <c r="I627" s="58">
        <v>45540</v>
      </c>
      <c r="J627" s="21" t="s">
        <v>809</v>
      </c>
      <c r="K627" s="22" t="s">
        <v>808</v>
      </c>
      <c r="L627" s="60">
        <v>33280</v>
      </c>
      <c r="M627" s="38">
        <f t="shared" si="31"/>
        <v>180.70588235294119</v>
      </c>
    </row>
    <row r="628" spans="1:13" ht="13.2" x14ac:dyDescent="0.3">
      <c r="A628" s="20">
        <v>623</v>
      </c>
      <c r="B628" s="29" t="s">
        <v>1268</v>
      </c>
      <c r="C628" s="30" t="s">
        <v>1727</v>
      </c>
      <c r="D628" s="42" t="s">
        <v>359</v>
      </c>
      <c r="E628" s="40">
        <f t="shared" si="30"/>
        <v>9</v>
      </c>
      <c r="F628" s="36" t="s">
        <v>762</v>
      </c>
      <c r="G628" s="54" t="s">
        <v>804</v>
      </c>
      <c r="H628" s="56" t="str">
        <f t="shared" ca="1" si="32"/>
        <v>0YEARS,6MONTH,30DAYS,</v>
      </c>
      <c r="I628" s="58">
        <v>45546</v>
      </c>
      <c r="J628" s="21" t="s">
        <v>809</v>
      </c>
      <c r="K628" s="22" t="s">
        <v>808</v>
      </c>
      <c r="L628" s="60">
        <v>33280</v>
      </c>
      <c r="M628" s="38">
        <f t="shared" si="31"/>
        <v>180.70588235294119</v>
      </c>
    </row>
    <row r="629" spans="1:13" ht="13.2" x14ac:dyDescent="0.3">
      <c r="A629" s="20">
        <v>624</v>
      </c>
      <c r="B629" s="29" t="s">
        <v>1269</v>
      </c>
      <c r="C629" s="30" t="s">
        <v>1728</v>
      </c>
      <c r="D629" s="42" t="s">
        <v>359</v>
      </c>
      <c r="E629" s="40">
        <f t="shared" si="30"/>
        <v>9</v>
      </c>
      <c r="F629" s="36" t="s">
        <v>762</v>
      </c>
      <c r="G629" s="54" t="s">
        <v>804</v>
      </c>
      <c r="H629" s="56" t="str">
        <f t="shared" ca="1" si="32"/>
        <v>0YEARS,6MONTH,29DAYS,</v>
      </c>
      <c r="I629" s="58">
        <v>45547</v>
      </c>
      <c r="J629" s="21" t="s">
        <v>809</v>
      </c>
      <c r="K629" s="22" t="s">
        <v>808</v>
      </c>
      <c r="L629" s="60">
        <v>33280</v>
      </c>
      <c r="M629" s="38">
        <f t="shared" si="31"/>
        <v>180.70588235294119</v>
      </c>
    </row>
    <row r="630" spans="1:13" ht="13.2" x14ac:dyDescent="0.3">
      <c r="A630" s="20">
        <v>625</v>
      </c>
      <c r="B630" s="29" t="s">
        <v>1270</v>
      </c>
      <c r="C630" s="30" t="s">
        <v>1617</v>
      </c>
      <c r="D630" s="42" t="s">
        <v>359</v>
      </c>
      <c r="E630" s="40">
        <f t="shared" si="30"/>
        <v>9</v>
      </c>
      <c r="F630" s="36" t="s">
        <v>762</v>
      </c>
      <c r="G630" s="54" t="s">
        <v>804</v>
      </c>
      <c r="H630" s="56" t="str">
        <f t="shared" ca="1" si="32"/>
        <v>0YEARS,8MONTH,29DAYS,</v>
      </c>
      <c r="I630" s="58">
        <v>45485</v>
      </c>
      <c r="J630" s="21" t="s">
        <v>809</v>
      </c>
      <c r="K630" s="22" t="s">
        <v>808</v>
      </c>
      <c r="L630" s="60">
        <v>33280</v>
      </c>
      <c r="M630" s="38">
        <f t="shared" si="31"/>
        <v>180.70588235294119</v>
      </c>
    </row>
    <row r="631" spans="1:13" ht="13.2" x14ac:dyDescent="0.3">
      <c r="A631" s="20">
        <v>626</v>
      </c>
      <c r="B631" s="29" t="s">
        <v>1271</v>
      </c>
      <c r="C631" s="30" t="s">
        <v>1729</v>
      </c>
      <c r="D631" s="42" t="s">
        <v>359</v>
      </c>
      <c r="E631" s="40">
        <f t="shared" si="30"/>
        <v>9</v>
      </c>
      <c r="F631" s="36" t="s">
        <v>753</v>
      </c>
      <c r="G631" s="54" t="s">
        <v>805</v>
      </c>
      <c r="H631" s="56" t="str">
        <f t="shared" ca="1" si="32"/>
        <v>7YEARS,8MONTH,27DAYS,</v>
      </c>
      <c r="I631" s="58">
        <v>42930</v>
      </c>
      <c r="J631" s="21" t="s">
        <v>809</v>
      </c>
      <c r="K631" s="22" t="s">
        <v>808</v>
      </c>
      <c r="L631" s="60">
        <v>33780</v>
      </c>
      <c r="M631" s="38">
        <f t="shared" si="31"/>
        <v>183.42081447963801</v>
      </c>
    </row>
    <row r="632" spans="1:13" ht="13.2" x14ac:dyDescent="0.3">
      <c r="A632" s="20">
        <v>627</v>
      </c>
      <c r="B632" s="29" t="s">
        <v>1272</v>
      </c>
      <c r="C632" s="30" t="s">
        <v>1667</v>
      </c>
      <c r="D632" s="42" t="s">
        <v>359</v>
      </c>
      <c r="E632" s="40">
        <f t="shared" si="30"/>
        <v>9</v>
      </c>
      <c r="F632" s="36" t="s">
        <v>1766</v>
      </c>
      <c r="G632" s="54" t="s">
        <v>805</v>
      </c>
      <c r="H632" s="56" t="str">
        <f t="shared" ca="1" si="32"/>
        <v>5YEARS,7MONTH,20DAYS,</v>
      </c>
      <c r="I632" s="58">
        <v>43698</v>
      </c>
      <c r="J632" s="21" t="s">
        <v>809</v>
      </c>
      <c r="K632" s="22" t="s">
        <v>808</v>
      </c>
      <c r="L632" s="60">
        <v>32000</v>
      </c>
      <c r="M632" s="38">
        <f t="shared" si="31"/>
        <v>173.75565610859729</v>
      </c>
    </row>
    <row r="633" spans="1:13" ht="13.2" x14ac:dyDescent="0.3">
      <c r="A633" s="20">
        <v>628</v>
      </c>
      <c r="B633" s="29" t="s">
        <v>1273</v>
      </c>
      <c r="C633" s="30" t="s">
        <v>1730</v>
      </c>
      <c r="D633" s="42" t="s">
        <v>359</v>
      </c>
      <c r="E633" s="40">
        <f t="shared" si="30"/>
        <v>9</v>
      </c>
      <c r="F633" s="36" t="s">
        <v>1766</v>
      </c>
      <c r="G633" s="54" t="s">
        <v>805</v>
      </c>
      <c r="H633" s="56" t="str">
        <f t="shared" ca="1" si="32"/>
        <v>2YEARS,9MONTH,28DAYS,</v>
      </c>
      <c r="I633" s="58">
        <v>44725</v>
      </c>
      <c r="J633" s="21" t="s">
        <v>809</v>
      </c>
      <c r="K633" s="22" t="s">
        <v>808</v>
      </c>
      <c r="L633" s="60">
        <v>32000</v>
      </c>
      <c r="M633" s="38">
        <f t="shared" si="31"/>
        <v>173.75565610859729</v>
      </c>
    </row>
    <row r="634" spans="1:13" ht="13.2" x14ac:dyDescent="0.3">
      <c r="A634" s="20">
        <v>629</v>
      </c>
      <c r="B634" s="29" t="s">
        <v>1274</v>
      </c>
      <c r="C634" s="30" t="s">
        <v>1731</v>
      </c>
      <c r="D634" s="42" t="s">
        <v>359</v>
      </c>
      <c r="E634" s="40">
        <f t="shared" si="30"/>
        <v>9</v>
      </c>
      <c r="F634" s="36" t="s">
        <v>1766</v>
      </c>
      <c r="G634" s="54" t="s">
        <v>1808</v>
      </c>
      <c r="H634" s="56" t="str">
        <f t="shared" ca="1" si="32"/>
        <v>0YEARS,10MONTH,9DAYS,</v>
      </c>
      <c r="I634" s="58">
        <v>45444</v>
      </c>
      <c r="J634" s="21" t="s">
        <v>809</v>
      </c>
      <c r="K634" s="22" t="s">
        <v>808</v>
      </c>
      <c r="L634" s="60">
        <v>32000</v>
      </c>
      <c r="M634" s="38">
        <f t="shared" si="31"/>
        <v>173.75565610859729</v>
      </c>
    </row>
    <row r="635" spans="1:13" ht="13.2" x14ac:dyDescent="0.3">
      <c r="A635" s="20">
        <v>630</v>
      </c>
      <c r="B635" s="29" t="s">
        <v>1275</v>
      </c>
      <c r="C635" s="30" t="s">
        <v>1732</v>
      </c>
      <c r="D635" s="42" t="s">
        <v>359</v>
      </c>
      <c r="E635" s="40">
        <f t="shared" si="30"/>
        <v>9</v>
      </c>
      <c r="F635" s="36" t="s">
        <v>1766</v>
      </c>
      <c r="G635" s="54" t="s">
        <v>806</v>
      </c>
      <c r="H635" s="56" t="str">
        <f t="shared" ca="1" si="32"/>
        <v>12YEARS,11MONTH,29DAYS,</v>
      </c>
      <c r="I635" s="58">
        <v>41011</v>
      </c>
      <c r="J635" s="21" t="s">
        <v>809</v>
      </c>
      <c r="K635" s="22" t="s">
        <v>808</v>
      </c>
      <c r="L635" s="60">
        <v>32000</v>
      </c>
      <c r="M635" s="38">
        <f t="shared" si="31"/>
        <v>173.75565610859729</v>
      </c>
    </row>
    <row r="636" spans="1:13" ht="13.2" x14ac:dyDescent="0.3">
      <c r="A636" s="20">
        <v>631</v>
      </c>
      <c r="B636" s="29" t="s">
        <v>1276</v>
      </c>
      <c r="C636" s="30" t="s">
        <v>1733</v>
      </c>
      <c r="D636" s="42" t="s">
        <v>359</v>
      </c>
      <c r="E636" s="40">
        <f t="shared" si="30"/>
        <v>9</v>
      </c>
      <c r="F636" s="36" t="s">
        <v>1758</v>
      </c>
      <c r="G636" s="54" t="s">
        <v>806</v>
      </c>
      <c r="H636" s="56" t="str">
        <f t="shared" ca="1" si="32"/>
        <v>9YEARS,5MONTH,5DAYS,</v>
      </c>
      <c r="I636" s="58">
        <v>42313</v>
      </c>
      <c r="J636" s="21" t="s">
        <v>809</v>
      </c>
      <c r="K636" s="22" t="s">
        <v>808</v>
      </c>
      <c r="L636" s="60">
        <v>32000</v>
      </c>
      <c r="M636" s="38">
        <f t="shared" si="31"/>
        <v>173.75565610859729</v>
      </c>
    </row>
    <row r="637" spans="1:13" ht="13.2" x14ac:dyDescent="0.3">
      <c r="A637" s="20">
        <v>632</v>
      </c>
      <c r="B637" s="29" t="s">
        <v>1277</v>
      </c>
      <c r="C637" s="30" t="s">
        <v>1734</v>
      </c>
      <c r="D637" s="42" t="s">
        <v>359</v>
      </c>
      <c r="E637" s="40">
        <f t="shared" si="30"/>
        <v>9</v>
      </c>
      <c r="F637" s="36" t="s">
        <v>723</v>
      </c>
      <c r="G637" s="54" t="s">
        <v>806</v>
      </c>
      <c r="H637" s="56" t="str">
        <f t="shared" ca="1" si="32"/>
        <v>9YEARS,0MONTH,3DAYS,</v>
      </c>
      <c r="I637" s="58">
        <v>42467</v>
      </c>
      <c r="J637" s="21" t="s">
        <v>809</v>
      </c>
      <c r="K637" s="22" t="s">
        <v>808</v>
      </c>
      <c r="L637" s="60">
        <v>33780</v>
      </c>
      <c r="M637" s="38">
        <f t="shared" si="31"/>
        <v>183.42081447963801</v>
      </c>
    </row>
    <row r="638" spans="1:13" ht="13.2" x14ac:dyDescent="0.3">
      <c r="A638" s="20">
        <v>633</v>
      </c>
      <c r="B638" s="29" t="s">
        <v>1278</v>
      </c>
      <c r="C638" s="30" t="s">
        <v>1735</v>
      </c>
      <c r="D638" s="42" t="s">
        <v>359</v>
      </c>
      <c r="E638" s="40">
        <f t="shared" si="30"/>
        <v>9</v>
      </c>
      <c r="F638" s="36" t="s">
        <v>1766</v>
      </c>
      <c r="G638" s="54" t="s">
        <v>806</v>
      </c>
      <c r="H638" s="56" t="str">
        <f t="shared" ca="1" si="32"/>
        <v>8YEARS,8MONTH,6DAYS,</v>
      </c>
      <c r="I638" s="58">
        <v>42586</v>
      </c>
      <c r="J638" s="21" t="s">
        <v>809</v>
      </c>
      <c r="K638" s="22" t="s">
        <v>808</v>
      </c>
      <c r="L638" s="60">
        <v>32000</v>
      </c>
      <c r="M638" s="38">
        <f t="shared" si="31"/>
        <v>173.75565610859729</v>
      </c>
    </row>
    <row r="639" spans="1:13" ht="13.2" x14ac:dyDescent="0.3">
      <c r="A639" s="20">
        <v>634</v>
      </c>
      <c r="B639" s="29" t="s">
        <v>1279</v>
      </c>
      <c r="C639" s="30" t="s">
        <v>1736</v>
      </c>
      <c r="D639" s="42" t="s">
        <v>359</v>
      </c>
      <c r="E639" s="40">
        <f t="shared" si="30"/>
        <v>9</v>
      </c>
      <c r="F639" s="36" t="s">
        <v>765</v>
      </c>
      <c r="G639" s="54" t="s">
        <v>806</v>
      </c>
      <c r="H639" s="56" t="str">
        <f t="shared" ca="1" si="32"/>
        <v>4YEARS,7MONTH,0DAYS,</v>
      </c>
      <c r="I639" s="58">
        <v>44084</v>
      </c>
      <c r="J639" s="21" t="s">
        <v>809</v>
      </c>
      <c r="K639" s="22" t="s">
        <v>808</v>
      </c>
      <c r="L639" s="60">
        <v>32000</v>
      </c>
      <c r="M639" s="38">
        <f t="shared" si="31"/>
        <v>173.75565610859729</v>
      </c>
    </row>
    <row r="640" spans="1:13" ht="13.2" x14ac:dyDescent="0.3">
      <c r="A640" s="20">
        <v>635</v>
      </c>
      <c r="B640" s="29" t="s">
        <v>1280</v>
      </c>
      <c r="C640" s="30" t="s">
        <v>1546</v>
      </c>
      <c r="D640" s="42" t="s">
        <v>359</v>
      </c>
      <c r="E640" s="40">
        <f t="shared" si="30"/>
        <v>9</v>
      </c>
      <c r="F640" s="36" t="s">
        <v>1766</v>
      </c>
      <c r="G640" s="54" t="s">
        <v>806</v>
      </c>
      <c r="H640" s="56" t="str">
        <f t="shared" ca="1" si="32"/>
        <v>7YEARS,7MONTH,27DAYS,</v>
      </c>
      <c r="I640" s="58">
        <v>42961</v>
      </c>
      <c r="J640" s="21" t="s">
        <v>809</v>
      </c>
      <c r="K640" s="22" t="s">
        <v>808</v>
      </c>
      <c r="L640" s="60">
        <v>32000</v>
      </c>
      <c r="M640" s="38">
        <f t="shared" si="31"/>
        <v>173.75565610859729</v>
      </c>
    </row>
    <row r="641" spans="1:13" ht="13.2" x14ac:dyDescent="0.3">
      <c r="A641" s="20">
        <v>636</v>
      </c>
      <c r="B641" s="29" t="s">
        <v>1281</v>
      </c>
      <c r="C641" s="30" t="s">
        <v>1737</v>
      </c>
      <c r="D641" s="42" t="s">
        <v>359</v>
      </c>
      <c r="E641" s="40">
        <f t="shared" si="30"/>
        <v>9</v>
      </c>
      <c r="F641" s="36" t="s">
        <v>723</v>
      </c>
      <c r="G641" s="54" t="s">
        <v>806</v>
      </c>
      <c r="H641" s="56" t="str">
        <f t="shared" ca="1" si="32"/>
        <v>7YEARS,1MONTH,5DAYS,</v>
      </c>
      <c r="I641" s="58">
        <v>43164</v>
      </c>
      <c r="J641" s="21" t="s">
        <v>809</v>
      </c>
      <c r="K641" s="22" t="s">
        <v>808</v>
      </c>
      <c r="L641" s="60">
        <v>33780</v>
      </c>
      <c r="M641" s="38">
        <f t="shared" si="31"/>
        <v>183.42081447963801</v>
      </c>
    </row>
    <row r="642" spans="1:13" ht="13.2" x14ac:dyDescent="0.3">
      <c r="A642" s="20">
        <v>637</v>
      </c>
      <c r="B642" s="29" t="s">
        <v>1282</v>
      </c>
      <c r="C642" s="30" t="s">
        <v>1738</v>
      </c>
      <c r="D642" s="42" t="s">
        <v>359</v>
      </c>
      <c r="E642" s="40">
        <f t="shared" si="30"/>
        <v>9</v>
      </c>
      <c r="F642" s="36" t="s">
        <v>750</v>
      </c>
      <c r="G642" s="54" t="s">
        <v>806</v>
      </c>
      <c r="H642" s="56" t="str">
        <f t="shared" ca="1" si="32"/>
        <v>6YEARS,9MONTH,20DAYS,</v>
      </c>
      <c r="I642" s="58">
        <v>43272</v>
      </c>
      <c r="J642" s="21" t="s">
        <v>809</v>
      </c>
      <c r="K642" s="22" t="s">
        <v>808</v>
      </c>
      <c r="L642" s="60">
        <v>33780</v>
      </c>
      <c r="M642" s="38">
        <f t="shared" si="31"/>
        <v>183.42081447963801</v>
      </c>
    </row>
    <row r="643" spans="1:13" ht="13.2" x14ac:dyDescent="0.3">
      <c r="A643" s="20">
        <v>638</v>
      </c>
      <c r="B643" s="29" t="s">
        <v>1283</v>
      </c>
      <c r="C643" s="30" t="s">
        <v>1739</v>
      </c>
      <c r="D643" s="42" t="s">
        <v>359</v>
      </c>
      <c r="E643" s="40">
        <f t="shared" si="30"/>
        <v>9</v>
      </c>
      <c r="F643" s="36" t="s">
        <v>765</v>
      </c>
      <c r="G643" s="54" t="s">
        <v>806</v>
      </c>
      <c r="H643" s="56" t="str">
        <f t="shared" ca="1" si="32"/>
        <v>4YEARS,7MONTH,0DAYS,</v>
      </c>
      <c r="I643" s="58">
        <v>44084</v>
      </c>
      <c r="J643" s="21" t="s">
        <v>809</v>
      </c>
      <c r="K643" s="22" t="s">
        <v>808</v>
      </c>
      <c r="L643" s="60">
        <v>32000</v>
      </c>
      <c r="M643" s="38">
        <f t="shared" si="31"/>
        <v>173.75565610859729</v>
      </c>
    </row>
    <row r="644" spans="1:13" ht="13.2" x14ac:dyDescent="0.3">
      <c r="A644" s="20">
        <v>639</v>
      </c>
      <c r="B644" s="29" t="s">
        <v>1284</v>
      </c>
      <c r="C644" s="30" t="s">
        <v>1740</v>
      </c>
      <c r="D644" s="42" t="s">
        <v>359</v>
      </c>
      <c r="E644" s="40">
        <f t="shared" si="30"/>
        <v>9</v>
      </c>
      <c r="F644" s="36" t="s">
        <v>1766</v>
      </c>
      <c r="G644" s="54" t="s">
        <v>806</v>
      </c>
      <c r="H644" s="56" t="str">
        <f t="shared" ca="1" si="32"/>
        <v>3YEARS,6MONTH,9DAYS,</v>
      </c>
      <c r="I644" s="58">
        <v>44470</v>
      </c>
      <c r="J644" s="21" t="s">
        <v>809</v>
      </c>
      <c r="K644" s="22" t="s">
        <v>808</v>
      </c>
      <c r="L644" s="60">
        <v>32000</v>
      </c>
      <c r="M644" s="38">
        <f t="shared" si="31"/>
        <v>173.75565610859729</v>
      </c>
    </row>
    <row r="645" spans="1:13" ht="13.2" x14ac:dyDescent="0.3">
      <c r="A645" s="20">
        <v>640</v>
      </c>
      <c r="B645" s="29" t="s">
        <v>1285</v>
      </c>
      <c r="C645" s="30" t="s">
        <v>1741</v>
      </c>
      <c r="D645" s="42" t="s">
        <v>359</v>
      </c>
      <c r="E645" s="40">
        <f t="shared" si="30"/>
        <v>9</v>
      </c>
      <c r="F645" s="36" t="s">
        <v>1766</v>
      </c>
      <c r="G645" s="54" t="s">
        <v>806</v>
      </c>
      <c r="H645" s="56" t="str">
        <f t="shared" ca="1" si="32"/>
        <v>2YEARS,10MONTH,25DAYS,</v>
      </c>
      <c r="I645" s="58">
        <v>44697</v>
      </c>
      <c r="J645" s="21" t="s">
        <v>809</v>
      </c>
      <c r="K645" s="22" t="s">
        <v>808</v>
      </c>
      <c r="L645" s="60">
        <v>32000</v>
      </c>
      <c r="M645" s="38">
        <f t="shared" si="31"/>
        <v>173.75565610859729</v>
      </c>
    </row>
    <row r="646" spans="1:13" ht="13.2" x14ac:dyDescent="0.3">
      <c r="A646" s="20">
        <v>641</v>
      </c>
      <c r="B646" s="29" t="s">
        <v>1286</v>
      </c>
      <c r="C646" s="30" t="s">
        <v>1742</v>
      </c>
      <c r="D646" s="42" t="s">
        <v>359</v>
      </c>
      <c r="E646" s="40">
        <f t="shared" si="30"/>
        <v>9</v>
      </c>
      <c r="F646" s="36" t="s">
        <v>1766</v>
      </c>
      <c r="G646" s="54" t="s">
        <v>806</v>
      </c>
      <c r="H646" s="56" t="str">
        <f t="shared" ca="1" si="32"/>
        <v>2YEARS,9MONTH,26DAYS,</v>
      </c>
      <c r="I646" s="58">
        <v>44727</v>
      </c>
      <c r="J646" s="21" t="s">
        <v>809</v>
      </c>
      <c r="K646" s="22" t="s">
        <v>808</v>
      </c>
      <c r="L646" s="60">
        <v>32000</v>
      </c>
      <c r="M646" s="38">
        <f t="shared" si="31"/>
        <v>173.75565610859729</v>
      </c>
    </row>
    <row r="647" spans="1:13" ht="13.2" x14ac:dyDescent="0.3">
      <c r="A647" s="20">
        <v>642</v>
      </c>
      <c r="B647" s="29" t="s">
        <v>1287</v>
      </c>
      <c r="C647" s="30" t="s">
        <v>1743</v>
      </c>
      <c r="D647" s="42" t="s">
        <v>359</v>
      </c>
      <c r="E647" s="40">
        <f t="shared" ref="E647:E663" si="33">VLOOKUP(L647,$P$6:$Q$13,2,TRUE)</f>
        <v>9</v>
      </c>
      <c r="F647" s="36" t="s">
        <v>1766</v>
      </c>
      <c r="G647" s="54" t="s">
        <v>806</v>
      </c>
      <c r="H647" s="56" t="str">
        <f t="shared" ca="1" si="32"/>
        <v>4YEARS,5MONTH,0DAYS,</v>
      </c>
      <c r="I647" s="58">
        <v>44145</v>
      </c>
      <c r="J647" s="21" t="s">
        <v>809</v>
      </c>
      <c r="K647" s="22" t="s">
        <v>808</v>
      </c>
      <c r="L647" s="60">
        <v>32000</v>
      </c>
      <c r="M647" s="38">
        <f t="shared" si="31"/>
        <v>173.75565610859729</v>
      </c>
    </row>
    <row r="648" spans="1:13" ht="13.2" x14ac:dyDescent="0.3">
      <c r="A648" s="20">
        <v>643</v>
      </c>
      <c r="B648" s="29" t="s">
        <v>1288</v>
      </c>
      <c r="C648" s="30" t="s">
        <v>1744</v>
      </c>
      <c r="D648" s="42" t="s">
        <v>359</v>
      </c>
      <c r="E648" s="40">
        <f t="shared" si="33"/>
        <v>9</v>
      </c>
      <c r="F648" s="36" t="s">
        <v>750</v>
      </c>
      <c r="G648" s="54" t="s">
        <v>806</v>
      </c>
      <c r="H648" s="56" t="str">
        <f t="shared" ca="1" si="32"/>
        <v>5YEARS,0MONTH,22DAYS,</v>
      </c>
      <c r="I648" s="58">
        <v>43909</v>
      </c>
      <c r="J648" s="21" t="s">
        <v>809</v>
      </c>
      <c r="K648" s="22" t="s">
        <v>808</v>
      </c>
      <c r="L648" s="60">
        <v>33780</v>
      </c>
      <c r="M648" s="38">
        <f t="shared" si="31"/>
        <v>183.42081447963801</v>
      </c>
    </row>
    <row r="649" spans="1:13" ht="13.2" x14ac:dyDescent="0.3">
      <c r="A649" s="20">
        <v>644</v>
      </c>
      <c r="B649" s="29" t="s">
        <v>1289</v>
      </c>
      <c r="C649" s="30" t="s">
        <v>1745</v>
      </c>
      <c r="D649" s="42" t="s">
        <v>359</v>
      </c>
      <c r="E649" s="40">
        <f t="shared" si="33"/>
        <v>9</v>
      </c>
      <c r="F649" s="36" t="s">
        <v>1766</v>
      </c>
      <c r="G649" s="54" t="s">
        <v>807</v>
      </c>
      <c r="H649" s="56" t="str">
        <f t="shared" ca="1" si="32"/>
        <v>15YEARS,4MONTH,1DAYS,</v>
      </c>
      <c r="I649" s="58">
        <v>40156</v>
      </c>
      <c r="J649" s="21" t="s">
        <v>809</v>
      </c>
      <c r="K649" s="22" t="s">
        <v>808</v>
      </c>
      <c r="L649" s="60">
        <v>32000</v>
      </c>
      <c r="M649" s="38">
        <f t="shared" si="31"/>
        <v>173.75565610859729</v>
      </c>
    </row>
    <row r="650" spans="1:13" ht="13.2" x14ac:dyDescent="0.3">
      <c r="A650" s="20">
        <v>645</v>
      </c>
      <c r="B650" s="29" t="s">
        <v>1290</v>
      </c>
      <c r="C650" s="30" t="s">
        <v>1746</v>
      </c>
      <c r="D650" s="42" t="s">
        <v>359</v>
      </c>
      <c r="E650" s="40">
        <f t="shared" si="33"/>
        <v>9</v>
      </c>
      <c r="F650" s="36" t="s">
        <v>1766</v>
      </c>
      <c r="G650" s="54" t="s">
        <v>807</v>
      </c>
      <c r="H650" s="56" t="str">
        <f t="shared" ca="1" si="32"/>
        <v>1YEARS,8MONTH,23DAYS,</v>
      </c>
      <c r="I650" s="58">
        <v>45125</v>
      </c>
      <c r="J650" s="21" t="s">
        <v>809</v>
      </c>
      <c r="K650" s="22" t="s">
        <v>808</v>
      </c>
      <c r="L650" s="60">
        <v>32000</v>
      </c>
      <c r="M650" s="38">
        <f t="shared" si="31"/>
        <v>173.75565610859729</v>
      </c>
    </row>
    <row r="651" spans="1:13" ht="13.2" x14ac:dyDescent="0.3">
      <c r="A651" s="20">
        <v>646</v>
      </c>
      <c r="B651" s="29" t="s">
        <v>1291</v>
      </c>
      <c r="C651" s="30" t="s">
        <v>1747</v>
      </c>
      <c r="D651" s="42" t="s">
        <v>359</v>
      </c>
      <c r="E651" s="40">
        <f t="shared" si="33"/>
        <v>9</v>
      </c>
      <c r="F651" s="36" t="s">
        <v>1766</v>
      </c>
      <c r="G651" s="54" t="s">
        <v>807</v>
      </c>
      <c r="H651" s="56" t="str">
        <f t="shared" ca="1" si="32"/>
        <v>9YEARS,7MONTH,24DAYS,</v>
      </c>
      <c r="I651" s="58">
        <v>42233</v>
      </c>
      <c r="J651" s="21" t="s">
        <v>809</v>
      </c>
      <c r="K651" s="22" t="s">
        <v>808</v>
      </c>
      <c r="L651" s="60">
        <v>32000</v>
      </c>
      <c r="M651" s="38">
        <f t="shared" si="31"/>
        <v>173.75565610859729</v>
      </c>
    </row>
    <row r="652" spans="1:13" ht="13.2" x14ac:dyDescent="0.3">
      <c r="A652" s="20">
        <v>647</v>
      </c>
      <c r="B652" s="29" t="s">
        <v>1292</v>
      </c>
      <c r="C652" s="30" t="s">
        <v>1748</v>
      </c>
      <c r="D652" s="42" t="s">
        <v>359</v>
      </c>
      <c r="E652" s="40">
        <f t="shared" si="33"/>
        <v>9</v>
      </c>
      <c r="F652" s="36" t="s">
        <v>1766</v>
      </c>
      <c r="G652" s="54" t="s">
        <v>807</v>
      </c>
      <c r="H652" s="56" t="str">
        <f t="shared" ca="1" si="32"/>
        <v>8YEARS,0MONTH,0DAYS,</v>
      </c>
      <c r="I652" s="58">
        <v>42835</v>
      </c>
      <c r="J652" s="21" t="s">
        <v>809</v>
      </c>
      <c r="K652" s="22" t="s">
        <v>808</v>
      </c>
      <c r="L652" s="60">
        <v>32000</v>
      </c>
      <c r="M652" s="38">
        <f t="shared" si="31"/>
        <v>173.75565610859729</v>
      </c>
    </row>
    <row r="653" spans="1:13" ht="13.2" x14ac:dyDescent="0.3">
      <c r="A653" s="20">
        <v>648</v>
      </c>
      <c r="B653" s="29" t="s">
        <v>1293</v>
      </c>
      <c r="C653" s="30" t="s">
        <v>1749</v>
      </c>
      <c r="D653" s="42" t="s">
        <v>359</v>
      </c>
      <c r="E653" s="40">
        <f t="shared" si="33"/>
        <v>9</v>
      </c>
      <c r="F653" s="36" t="s">
        <v>1766</v>
      </c>
      <c r="G653" s="54" t="s">
        <v>807</v>
      </c>
      <c r="H653" s="56" t="str">
        <f t="shared" ca="1" si="32"/>
        <v>7YEARS,11MONTH,21DAYS,</v>
      </c>
      <c r="I653" s="58">
        <v>42845</v>
      </c>
      <c r="J653" s="21" t="s">
        <v>809</v>
      </c>
      <c r="K653" s="22" t="s">
        <v>808</v>
      </c>
      <c r="L653" s="60">
        <v>32000</v>
      </c>
      <c r="M653" s="38">
        <f t="shared" si="31"/>
        <v>173.75565610859729</v>
      </c>
    </row>
    <row r="654" spans="1:13" ht="13.2" x14ac:dyDescent="0.3">
      <c r="A654" s="20">
        <v>649</v>
      </c>
      <c r="B654" s="29" t="s">
        <v>1294</v>
      </c>
      <c r="C654" s="30" t="s">
        <v>1750</v>
      </c>
      <c r="D654" s="42" t="s">
        <v>359</v>
      </c>
      <c r="E654" s="40">
        <f t="shared" si="33"/>
        <v>9</v>
      </c>
      <c r="F654" s="36" t="s">
        <v>1766</v>
      </c>
      <c r="G654" s="54" t="s">
        <v>807</v>
      </c>
      <c r="H654" s="56" t="str">
        <f t="shared" ca="1" si="32"/>
        <v>6YEARS,8MONTH,24DAYS,</v>
      </c>
      <c r="I654" s="58">
        <v>43298</v>
      </c>
      <c r="J654" s="21" t="s">
        <v>809</v>
      </c>
      <c r="K654" s="22" t="s">
        <v>808</v>
      </c>
      <c r="L654" s="60">
        <v>32000</v>
      </c>
      <c r="M654" s="38">
        <f t="shared" si="31"/>
        <v>173.75565610859729</v>
      </c>
    </row>
    <row r="655" spans="1:13" ht="13.2" x14ac:dyDescent="0.3">
      <c r="A655" s="20">
        <v>650</v>
      </c>
      <c r="B655" s="29" t="s">
        <v>1295</v>
      </c>
      <c r="C655" s="30" t="s">
        <v>1751</v>
      </c>
      <c r="D655" s="42" t="s">
        <v>359</v>
      </c>
      <c r="E655" s="40">
        <f t="shared" si="33"/>
        <v>9</v>
      </c>
      <c r="F655" s="36" t="s">
        <v>1766</v>
      </c>
      <c r="G655" s="54" t="s">
        <v>807</v>
      </c>
      <c r="H655" s="56" t="str">
        <f t="shared" ca="1" si="32"/>
        <v>5YEARS,6MONTH,0DAYS,</v>
      </c>
      <c r="I655" s="58">
        <v>43748</v>
      </c>
      <c r="J655" s="21" t="s">
        <v>809</v>
      </c>
      <c r="K655" s="22" t="s">
        <v>808</v>
      </c>
      <c r="L655" s="60">
        <v>32000</v>
      </c>
      <c r="M655" s="38">
        <f t="shared" si="31"/>
        <v>173.75565610859729</v>
      </c>
    </row>
    <row r="656" spans="1:13" ht="13.2" x14ac:dyDescent="0.3">
      <c r="A656" s="20">
        <v>651</v>
      </c>
      <c r="B656" s="29" t="s">
        <v>1296</v>
      </c>
      <c r="C656" s="30" t="s">
        <v>1752</v>
      </c>
      <c r="D656" s="42" t="s">
        <v>359</v>
      </c>
      <c r="E656" s="40">
        <f t="shared" si="33"/>
        <v>9</v>
      </c>
      <c r="F656" s="36" t="s">
        <v>1770</v>
      </c>
      <c r="G656" s="54" t="s">
        <v>1809</v>
      </c>
      <c r="H656" s="56" t="str">
        <f t="shared" ca="1" si="32"/>
        <v>0YEARS,9MONTH,6DAYS,</v>
      </c>
      <c r="I656" s="58">
        <v>45477</v>
      </c>
      <c r="J656" s="21" t="s">
        <v>809</v>
      </c>
      <c r="K656" s="22" t="s">
        <v>808</v>
      </c>
      <c r="L656" s="60">
        <v>33280</v>
      </c>
      <c r="M656" s="38">
        <f t="shared" si="31"/>
        <v>180.70588235294119</v>
      </c>
    </row>
    <row r="657" spans="1:13" ht="13.2" x14ac:dyDescent="0.3">
      <c r="A657" s="20">
        <v>652</v>
      </c>
      <c r="B657" s="29" t="s">
        <v>1297</v>
      </c>
      <c r="C657" s="30" t="s">
        <v>1387</v>
      </c>
      <c r="D657" s="42" t="s">
        <v>359</v>
      </c>
      <c r="E657" s="40">
        <f t="shared" si="33"/>
        <v>9</v>
      </c>
      <c r="F657" s="36" t="s">
        <v>1766</v>
      </c>
      <c r="G657" s="54" t="s">
        <v>1809</v>
      </c>
      <c r="H657" s="56" t="str">
        <f t="shared" ca="1" si="32"/>
        <v>0YEARS,11MONTH,7DAYS,</v>
      </c>
      <c r="I657" s="58">
        <v>45415</v>
      </c>
      <c r="J657" s="21" t="s">
        <v>809</v>
      </c>
      <c r="K657" s="22" t="s">
        <v>808</v>
      </c>
      <c r="L657" s="60">
        <v>32000</v>
      </c>
      <c r="M657" s="38">
        <f t="shared" si="31"/>
        <v>173.75565610859729</v>
      </c>
    </row>
    <row r="658" spans="1:13" ht="13.2" x14ac:dyDescent="0.3">
      <c r="A658" s="20">
        <v>653</v>
      </c>
      <c r="B658" s="29" t="s">
        <v>1298</v>
      </c>
      <c r="C658" s="30" t="s">
        <v>1711</v>
      </c>
      <c r="D658" s="42" t="s">
        <v>359</v>
      </c>
      <c r="E658" s="40">
        <f t="shared" si="33"/>
        <v>9</v>
      </c>
      <c r="F658" s="36" t="s">
        <v>1766</v>
      </c>
      <c r="G658" s="54" t="s">
        <v>1809</v>
      </c>
      <c r="H658" s="56" t="str">
        <f t="shared" ca="1" si="32"/>
        <v>0YEARS,11MONTH,7DAYS,</v>
      </c>
      <c r="I658" s="58">
        <v>45415</v>
      </c>
      <c r="J658" s="21" t="s">
        <v>809</v>
      </c>
      <c r="K658" s="22" t="s">
        <v>808</v>
      </c>
      <c r="L658" s="60">
        <v>32000</v>
      </c>
      <c r="M658" s="38">
        <f t="shared" si="31"/>
        <v>173.75565610859729</v>
      </c>
    </row>
    <row r="659" spans="1:13" ht="13.2" x14ac:dyDescent="0.3">
      <c r="A659" s="20">
        <v>654</v>
      </c>
      <c r="B659" s="29" t="s">
        <v>1299</v>
      </c>
      <c r="C659" s="30" t="s">
        <v>1753</v>
      </c>
      <c r="D659" s="42" t="s">
        <v>359</v>
      </c>
      <c r="E659" s="40">
        <f t="shared" si="33"/>
        <v>9</v>
      </c>
      <c r="F659" s="36" t="s">
        <v>1766</v>
      </c>
      <c r="G659" s="54" t="s">
        <v>1809</v>
      </c>
      <c r="H659" s="56" t="str">
        <f t="shared" ca="1" si="32"/>
        <v>0YEARS,9MONTH,6DAYS,</v>
      </c>
      <c r="I659" s="58">
        <v>45477</v>
      </c>
      <c r="J659" s="21" t="s">
        <v>809</v>
      </c>
      <c r="K659" s="22" t="s">
        <v>808</v>
      </c>
      <c r="L659" s="60">
        <v>32000</v>
      </c>
      <c r="M659" s="38">
        <f t="shared" si="31"/>
        <v>173.75565610859729</v>
      </c>
    </row>
    <row r="660" spans="1:13" ht="13.2" x14ac:dyDescent="0.3">
      <c r="A660" s="20">
        <v>655</v>
      </c>
      <c r="B660" s="29" t="s">
        <v>1300</v>
      </c>
      <c r="C660" s="30" t="s">
        <v>1754</v>
      </c>
      <c r="D660" s="42" t="s">
        <v>359</v>
      </c>
      <c r="E660" s="40">
        <f t="shared" si="33"/>
        <v>9</v>
      </c>
      <c r="F660" s="36" t="s">
        <v>750</v>
      </c>
      <c r="G660" s="54" t="s">
        <v>1809</v>
      </c>
      <c r="H660" s="56" t="str">
        <f t="shared" ca="1" si="32"/>
        <v>0YEARS,8MONTH,8DAYS,</v>
      </c>
      <c r="I660" s="58">
        <v>45506</v>
      </c>
      <c r="J660" s="21" t="s">
        <v>809</v>
      </c>
      <c r="K660" s="22" t="s">
        <v>808</v>
      </c>
      <c r="L660" s="60">
        <v>33280</v>
      </c>
      <c r="M660" s="38">
        <f t="shared" si="31"/>
        <v>180.70588235294119</v>
      </c>
    </row>
    <row r="661" spans="1:13" ht="13.2" x14ac:dyDescent="0.3">
      <c r="A661" s="20">
        <v>656</v>
      </c>
      <c r="B661" s="29" t="s">
        <v>1301</v>
      </c>
      <c r="C661" s="30" t="s">
        <v>1755</v>
      </c>
      <c r="D661" s="42" t="s">
        <v>359</v>
      </c>
      <c r="E661" s="40">
        <f t="shared" si="33"/>
        <v>9</v>
      </c>
      <c r="F661" s="36" t="s">
        <v>1766</v>
      </c>
      <c r="G661" s="54" t="s">
        <v>1809</v>
      </c>
      <c r="H661" s="56" t="str">
        <f t="shared" ca="1" si="32"/>
        <v>0YEARS,8MONTH,9DAYS,</v>
      </c>
      <c r="I661" s="58">
        <v>45505</v>
      </c>
      <c r="J661" s="21" t="s">
        <v>809</v>
      </c>
      <c r="K661" s="22" t="s">
        <v>808</v>
      </c>
      <c r="L661" s="60">
        <v>32000</v>
      </c>
      <c r="M661" s="38">
        <f t="shared" si="31"/>
        <v>173.75565610859729</v>
      </c>
    </row>
    <row r="662" spans="1:13" ht="13.2" x14ac:dyDescent="0.3">
      <c r="A662" s="20">
        <v>657</v>
      </c>
      <c r="B662" s="29" t="s">
        <v>1302</v>
      </c>
      <c r="C662" s="30" t="s">
        <v>1756</v>
      </c>
      <c r="D662" s="42" t="s">
        <v>359</v>
      </c>
      <c r="E662" s="40">
        <f t="shared" si="33"/>
        <v>9</v>
      </c>
      <c r="F662" s="36" t="s">
        <v>1766</v>
      </c>
      <c r="G662" s="54" t="s">
        <v>1809</v>
      </c>
      <c r="H662" s="56" t="str">
        <f t="shared" ca="1" si="32"/>
        <v>0YEARS,7MONTH,28DAYS,</v>
      </c>
      <c r="I662" s="58">
        <v>45517</v>
      </c>
      <c r="J662" s="21" t="s">
        <v>809</v>
      </c>
      <c r="K662" s="22" t="s">
        <v>808</v>
      </c>
      <c r="L662" s="60">
        <v>32000</v>
      </c>
      <c r="M662" s="38">
        <f t="shared" si="31"/>
        <v>173.75565610859729</v>
      </c>
    </row>
    <row r="663" spans="1:13" ht="13.2" x14ac:dyDescent="0.3">
      <c r="A663" s="20">
        <v>658</v>
      </c>
      <c r="B663" s="29" t="s">
        <v>1303</v>
      </c>
      <c r="C663" s="30" t="s">
        <v>1757</v>
      </c>
      <c r="D663" s="43" t="s">
        <v>359</v>
      </c>
      <c r="E663" s="40">
        <f t="shared" si="33"/>
        <v>9</v>
      </c>
      <c r="F663" s="36" t="s">
        <v>1768</v>
      </c>
      <c r="G663" s="54" t="s">
        <v>1809</v>
      </c>
      <c r="H663" s="56" t="str">
        <f t="shared" ca="1" si="32"/>
        <v>0YEARS,7MONTH,28DAYS,</v>
      </c>
      <c r="I663" s="58">
        <v>45517</v>
      </c>
      <c r="J663" s="21" t="s">
        <v>809</v>
      </c>
      <c r="K663" s="22" t="s">
        <v>808</v>
      </c>
      <c r="L663" s="60">
        <v>33280</v>
      </c>
      <c r="M663" s="23">
        <f t="shared" si="31"/>
        <v>180.70588235294119</v>
      </c>
    </row>
    <row r="665" spans="1:13" ht="13.2" x14ac:dyDescent="0.3">
      <c r="M665" s="23">
        <f>SUBTOTAL(9,M6:M664)</f>
        <v>135752.08506787266</v>
      </c>
    </row>
  </sheetData>
  <autoFilter ref="A5:M663" xr:uid="{C9729125-8DF9-4583-A87B-BE3B2A749E41}"/>
  <sortState xmlns:xlrd2="http://schemas.microsoft.com/office/spreadsheetml/2017/richdata2" ref="Q7:Q14">
    <sortCondition descending="1" ref="Q7:Q14"/>
  </sortState>
  <mergeCells count="1">
    <mergeCell ref="A3:M3"/>
  </mergeCells>
  <pageMargins left="0.75" right="0.75" top="1" bottom="1" header="0.5" footer="0.5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7DFE6-1B2A-48FA-AE1F-85B4921933F7}">
  <sheetPr codeName="Sheet5"/>
  <dimension ref="A1:P298"/>
  <sheetViews>
    <sheetView topLeftCell="C231" workbookViewId="0">
      <selection activeCell="M296" sqref="M296"/>
    </sheetView>
  </sheetViews>
  <sheetFormatPr defaultRowHeight="14.4" x14ac:dyDescent="0.3"/>
  <cols>
    <col min="1" max="1" width="5.109375" bestFit="1" customWidth="1"/>
    <col min="2" max="2" width="12.109375" bestFit="1" customWidth="1"/>
    <col min="3" max="3" width="34.5546875" bestFit="1" customWidth="1"/>
    <col min="4" max="4" width="7.5546875" bestFit="1" customWidth="1"/>
    <col min="5" max="5" width="6.33203125" bestFit="1" customWidth="1"/>
    <col min="6" max="6" width="23.44140625" bestFit="1" customWidth="1"/>
    <col min="7" max="7" width="28.109375" bestFit="1" customWidth="1"/>
    <col min="8" max="8" width="13.44140625" bestFit="1" customWidth="1"/>
    <col min="9" max="9" width="14.33203125" bestFit="1" customWidth="1"/>
    <col min="10" max="10" width="18.88671875" bestFit="1" customWidth="1"/>
    <col min="11" max="11" width="10.44140625" bestFit="1" customWidth="1"/>
    <col min="12" max="12" width="13.33203125" style="2" bestFit="1" customWidth="1"/>
    <col min="13" max="13" width="12" style="1" bestFit="1" customWidth="1"/>
    <col min="14" max="14" width="9.5546875" bestFit="1" customWidth="1"/>
  </cols>
  <sheetData>
    <row r="1" spans="1:13" x14ac:dyDescent="0.3">
      <c r="A1" t="s">
        <v>1</v>
      </c>
      <c r="B1" t="s">
        <v>2</v>
      </c>
      <c r="C1" t="s">
        <v>3</v>
      </c>
      <c r="D1" t="s">
        <v>358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2" t="s">
        <v>375</v>
      </c>
      <c r="M1" s="1" t="s">
        <v>376</v>
      </c>
    </row>
    <row r="2" spans="1:13" x14ac:dyDescent="0.3">
      <c r="A2">
        <v>1</v>
      </c>
      <c r="B2">
        <v>2128</v>
      </c>
      <c r="C2" t="s">
        <v>163</v>
      </c>
      <c r="D2" t="s">
        <v>359</v>
      </c>
      <c r="E2">
        <v>5</v>
      </c>
      <c r="F2" t="s">
        <v>83</v>
      </c>
      <c r="G2" t="s">
        <v>154</v>
      </c>
      <c r="H2" t="s">
        <v>12</v>
      </c>
      <c r="I2">
        <v>44988</v>
      </c>
      <c r="J2" t="s">
        <v>17</v>
      </c>
      <c r="K2" t="s">
        <v>23</v>
      </c>
      <c r="L2" s="2">
        <v>32000</v>
      </c>
      <c r="M2" s="1">
        <v>173.75565610859729</v>
      </c>
    </row>
    <row r="3" spans="1:13" x14ac:dyDescent="0.3">
      <c r="A3">
        <v>2</v>
      </c>
      <c r="B3">
        <v>1822</v>
      </c>
      <c r="C3" t="s">
        <v>135</v>
      </c>
      <c r="D3" t="s">
        <v>359</v>
      </c>
      <c r="E3">
        <v>9</v>
      </c>
      <c r="F3" t="s">
        <v>46</v>
      </c>
      <c r="G3" t="s">
        <v>136</v>
      </c>
      <c r="H3" t="s">
        <v>12</v>
      </c>
      <c r="I3">
        <v>34328</v>
      </c>
      <c r="J3" t="s">
        <v>13</v>
      </c>
      <c r="K3" t="s">
        <v>14</v>
      </c>
      <c r="L3" s="2">
        <v>36000</v>
      </c>
      <c r="M3" s="1">
        <v>195.47511312217196</v>
      </c>
    </row>
    <row r="4" spans="1:13" x14ac:dyDescent="0.3">
      <c r="A4">
        <v>3</v>
      </c>
      <c r="B4">
        <v>2129</v>
      </c>
      <c r="C4" t="s">
        <v>232</v>
      </c>
      <c r="D4" t="s">
        <v>359</v>
      </c>
      <c r="E4">
        <v>5</v>
      </c>
      <c r="F4" t="s">
        <v>83</v>
      </c>
      <c r="G4" t="s">
        <v>198</v>
      </c>
      <c r="H4" t="s">
        <v>12</v>
      </c>
      <c r="I4">
        <v>44991</v>
      </c>
      <c r="J4" t="s">
        <v>17</v>
      </c>
      <c r="K4" t="s">
        <v>18</v>
      </c>
      <c r="L4" s="2">
        <v>40000</v>
      </c>
      <c r="M4" s="1">
        <v>217.1945701357466</v>
      </c>
    </row>
    <row r="5" spans="1:13" x14ac:dyDescent="0.3">
      <c r="A5">
        <v>4</v>
      </c>
      <c r="B5">
        <v>2212</v>
      </c>
      <c r="C5" t="s">
        <v>229</v>
      </c>
      <c r="D5" t="s">
        <v>359</v>
      </c>
      <c r="E5">
        <v>6</v>
      </c>
      <c r="F5" t="s">
        <v>77</v>
      </c>
      <c r="G5" t="s">
        <v>198</v>
      </c>
      <c r="H5" t="s">
        <v>12</v>
      </c>
      <c r="I5">
        <v>45216</v>
      </c>
      <c r="J5" t="s">
        <v>17</v>
      </c>
      <c r="K5" t="s">
        <v>18</v>
      </c>
      <c r="L5" s="2">
        <v>43000</v>
      </c>
      <c r="M5" s="1">
        <v>233.48416289592762</v>
      </c>
    </row>
    <row r="6" spans="1:13" x14ac:dyDescent="0.3">
      <c r="A6">
        <v>5</v>
      </c>
      <c r="B6">
        <v>2072</v>
      </c>
      <c r="C6" t="s">
        <v>233</v>
      </c>
      <c r="D6" t="s">
        <v>359</v>
      </c>
      <c r="E6">
        <v>5</v>
      </c>
      <c r="F6" t="s">
        <v>83</v>
      </c>
      <c r="G6" t="s">
        <v>198</v>
      </c>
      <c r="H6" t="s">
        <v>12</v>
      </c>
      <c r="I6">
        <v>44795</v>
      </c>
      <c r="J6" t="s">
        <v>17</v>
      </c>
      <c r="K6" t="s">
        <v>18</v>
      </c>
      <c r="L6" s="2">
        <v>43200</v>
      </c>
      <c r="M6" s="1">
        <v>234.57013574660635</v>
      </c>
    </row>
    <row r="7" spans="1:13" x14ac:dyDescent="0.3">
      <c r="A7">
        <v>6</v>
      </c>
      <c r="B7">
        <v>2237</v>
      </c>
      <c r="C7" t="s">
        <v>260</v>
      </c>
      <c r="D7" t="s">
        <v>359</v>
      </c>
      <c r="E7">
        <v>5</v>
      </c>
      <c r="F7" t="s">
        <v>83</v>
      </c>
      <c r="G7" t="s">
        <v>235</v>
      </c>
      <c r="H7" t="s">
        <v>12</v>
      </c>
      <c r="I7">
        <v>45280</v>
      </c>
      <c r="J7" t="s">
        <v>17</v>
      </c>
      <c r="K7" t="s">
        <v>14</v>
      </c>
      <c r="L7" s="2">
        <v>45000</v>
      </c>
      <c r="M7" s="1">
        <v>244.34389140271495</v>
      </c>
    </row>
    <row r="8" spans="1:13" x14ac:dyDescent="0.3">
      <c r="A8">
        <v>7</v>
      </c>
      <c r="B8">
        <v>2203</v>
      </c>
      <c r="C8" t="s">
        <v>304</v>
      </c>
      <c r="D8" t="s">
        <v>359</v>
      </c>
      <c r="E8">
        <v>6</v>
      </c>
      <c r="F8" t="s">
        <v>305</v>
      </c>
      <c r="G8" t="s">
        <v>285</v>
      </c>
      <c r="H8" t="s">
        <v>12</v>
      </c>
      <c r="I8">
        <v>45187</v>
      </c>
      <c r="J8" t="s">
        <v>17</v>
      </c>
      <c r="K8" t="s">
        <v>18</v>
      </c>
      <c r="L8" s="2">
        <v>46000</v>
      </c>
      <c r="M8" s="1">
        <v>249.77375565610859</v>
      </c>
    </row>
    <row r="9" spans="1:13" x14ac:dyDescent="0.3">
      <c r="A9">
        <v>8</v>
      </c>
      <c r="B9">
        <v>2229</v>
      </c>
      <c r="C9" t="s">
        <v>307</v>
      </c>
      <c r="D9" t="s">
        <v>359</v>
      </c>
      <c r="E9">
        <v>6</v>
      </c>
      <c r="F9" t="s">
        <v>77</v>
      </c>
      <c r="G9" t="s">
        <v>285</v>
      </c>
      <c r="H9" t="s">
        <v>12</v>
      </c>
      <c r="I9">
        <v>45250</v>
      </c>
      <c r="J9" t="s">
        <v>17</v>
      </c>
      <c r="K9" t="s">
        <v>18</v>
      </c>
      <c r="L9" s="2">
        <v>46000</v>
      </c>
      <c r="M9" s="1">
        <v>249.77375565610859</v>
      </c>
    </row>
    <row r="10" spans="1:13" x14ac:dyDescent="0.3">
      <c r="A10">
        <v>9</v>
      </c>
      <c r="B10">
        <v>1811</v>
      </c>
      <c r="C10" t="s">
        <v>144</v>
      </c>
      <c r="D10" t="s">
        <v>359</v>
      </c>
      <c r="E10">
        <v>5</v>
      </c>
      <c r="F10" t="s">
        <v>83</v>
      </c>
      <c r="G10" t="s">
        <v>141</v>
      </c>
      <c r="H10" t="s">
        <v>12</v>
      </c>
      <c r="I10">
        <v>43668</v>
      </c>
      <c r="J10" t="s">
        <v>17</v>
      </c>
      <c r="K10" t="s">
        <v>18</v>
      </c>
      <c r="L10" s="2">
        <v>47200</v>
      </c>
      <c r="M10" s="1">
        <v>256.28959276018099</v>
      </c>
    </row>
    <row r="11" spans="1:13" x14ac:dyDescent="0.3">
      <c r="A11">
        <v>10</v>
      </c>
      <c r="B11">
        <v>2038</v>
      </c>
      <c r="C11" t="s">
        <v>76</v>
      </c>
      <c r="D11" t="s">
        <v>359</v>
      </c>
      <c r="E11">
        <v>7</v>
      </c>
      <c r="F11" t="s">
        <v>72</v>
      </c>
      <c r="G11" t="s">
        <v>11</v>
      </c>
      <c r="H11" t="s">
        <v>12</v>
      </c>
      <c r="I11">
        <v>44697</v>
      </c>
      <c r="J11" t="s">
        <v>13</v>
      </c>
      <c r="K11" t="s">
        <v>14</v>
      </c>
      <c r="L11" s="2">
        <v>50000</v>
      </c>
      <c r="M11" s="1">
        <v>271.49321266968326</v>
      </c>
    </row>
    <row r="12" spans="1:13" x14ac:dyDescent="0.3">
      <c r="A12">
        <v>11</v>
      </c>
      <c r="B12">
        <v>2139</v>
      </c>
      <c r="C12" t="s">
        <v>226</v>
      </c>
      <c r="D12" t="s">
        <v>359</v>
      </c>
      <c r="E12">
        <v>6</v>
      </c>
      <c r="F12" t="s">
        <v>77</v>
      </c>
      <c r="G12" t="s">
        <v>198</v>
      </c>
      <c r="H12" t="s">
        <v>12</v>
      </c>
      <c r="I12">
        <v>45049</v>
      </c>
      <c r="J12" t="s">
        <v>17</v>
      </c>
      <c r="K12" t="s">
        <v>18</v>
      </c>
      <c r="L12" s="2">
        <v>50000</v>
      </c>
      <c r="M12" s="1">
        <v>271.49321266968326</v>
      </c>
    </row>
    <row r="13" spans="1:13" x14ac:dyDescent="0.3">
      <c r="A13">
        <v>12</v>
      </c>
      <c r="B13">
        <v>2213</v>
      </c>
      <c r="C13" t="s">
        <v>231</v>
      </c>
      <c r="D13" t="s">
        <v>359</v>
      </c>
      <c r="E13">
        <v>5</v>
      </c>
      <c r="F13" t="s">
        <v>83</v>
      </c>
      <c r="G13" t="s">
        <v>198</v>
      </c>
      <c r="H13" t="s">
        <v>12</v>
      </c>
      <c r="I13">
        <v>45217</v>
      </c>
      <c r="J13" t="s">
        <v>17</v>
      </c>
      <c r="K13" t="s">
        <v>18</v>
      </c>
      <c r="L13" s="2">
        <v>50000</v>
      </c>
      <c r="M13" s="1">
        <v>271.49321266968326</v>
      </c>
    </row>
    <row r="14" spans="1:13" x14ac:dyDescent="0.3">
      <c r="A14">
        <v>13</v>
      </c>
      <c r="B14">
        <v>2258</v>
      </c>
      <c r="C14" t="s">
        <v>303</v>
      </c>
      <c r="D14" t="s">
        <v>359</v>
      </c>
      <c r="E14">
        <v>6</v>
      </c>
      <c r="F14" t="s">
        <v>77</v>
      </c>
      <c r="G14" t="s">
        <v>285</v>
      </c>
      <c r="H14" t="s">
        <v>12</v>
      </c>
      <c r="I14">
        <v>45341</v>
      </c>
      <c r="J14" t="s">
        <v>17</v>
      </c>
      <c r="K14" t="s">
        <v>18</v>
      </c>
      <c r="L14" s="2">
        <v>50000</v>
      </c>
      <c r="M14" s="1">
        <v>271.49321266968326</v>
      </c>
    </row>
    <row r="15" spans="1:13" x14ac:dyDescent="0.3">
      <c r="A15">
        <v>14</v>
      </c>
      <c r="B15">
        <v>2034</v>
      </c>
      <c r="C15" t="s">
        <v>258</v>
      </c>
      <c r="D15" t="s">
        <v>359</v>
      </c>
      <c r="E15">
        <v>6</v>
      </c>
      <c r="F15" t="s">
        <v>77</v>
      </c>
      <c r="G15" t="s">
        <v>235</v>
      </c>
      <c r="H15" t="s">
        <v>12</v>
      </c>
      <c r="I15">
        <v>44715</v>
      </c>
      <c r="J15" t="s">
        <v>17</v>
      </c>
      <c r="K15" t="s">
        <v>236</v>
      </c>
      <c r="L15" s="2">
        <v>50500</v>
      </c>
      <c r="M15" s="1">
        <v>274.20814479638011</v>
      </c>
    </row>
    <row r="16" spans="1:13" x14ac:dyDescent="0.3">
      <c r="A16">
        <v>15</v>
      </c>
      <c r="B16">
        <v>1990</v>
      </c>
      <c r="C16" t="s">
        <v>152</v>
      </c>
      <c r="D16" t="s">
        <v>359</v>
      </c>
      <c r="E16">
        <v>6</v>
      </c>
      <c r="F16" t="s">
        <v>77</v>
      </c>
      <c r="G16" t="s">
        <v>146</v>
      </c>
      <c r="H16" t="s">
        <v>12</v>
      </c>
      <c r="I16">
        <v>44550</v>
      </c>
      <c r="J16" t="s">
        <v>17</v>
      </c>
      <c r="K16" t="s">
        <v>18</v>
      </c>
      <c r="L16" s="2">
        <v>51000</v>
      </c>
      <c r="M16" s="1">
        <v>276.92307692307691</v>
      </c>
    </row>
    <row r="17" spans="1:13" x14ac:dyDescent="0.3">
      <c r="A17">
        <v>16</v>
      </c>
      <c r="B17">
        <v>2116</v>
      </c>
      <c r="C17" t="s">
        <v>317</v>
      </c>
      <c r="D17" t="s">
        <v>359</v>
      </c>
      <c r="E17">
        <v>5</v>
      </c>
      <c r="F17" t="s">
        <v>83</v>
      </c>
      <c r="G17" t="s">
        <v>309</v>
      </c>
      <c r="H17" t="s">
        <v>12</v>
      </c>
      <c r="I17">
        <v>44929</v>
      </c>
      <c r="J17" t="s">
        <v>17</v>
      </c>
      <c r="K17" t="s">
        <v>18</v>
      </c>
      <c r="L17" s="2">
        <v>51800</v>
      </c>
      <c r="M17" s="1">
        <v>281.26696832579188</v>
      </c>
    </row>
    <row r="18" spans="1:13" x14ac:dyDescent="0.3">
      <c r="A18">
        <v>17</v>
      </c>
      <c r="B18">
        <v>714</v>
      </c>
      <c r="C18" t="s">
        <v>315</v>
      </c>
      <c r="D18" t="s">
        <v>359</v>
      </c>
      <c r="E18">
        <v>6</v>
      </c>
      <c r="F18" t="s">
        <v>77</v>
      </c>
      <c r="G18" t="s">
        <v>309</v>
      </c>
      <c r="H18" t="s">
        <v>12</v>
      </c>
      <c r="I18">
        <v>42644</v>
      </c>
      <c r="J18" t="s">
        <v>13</v>
      </c>
      <c r="K18" t="s">
        <v>18</v>
      </c>
      <c r="L18" s="2">
        <v>52200</v>
      </c>
      <c r="M18" s="1">
        <v>283.43891402714934</v>
      </c>
    </row>
    <row r="19" spans="1:13" x14ac:dyDescent="0.3">
      <c r="A19">
        <v>18</v>
      </c>
      <c r="B19">
        <v>2061</v>
      </c>
      <c r="C19" t="s">
        <v>90</v>
      </c>
      <c r="D19" t="s">
        <v>359</v>
      </c>
      <c r="E19">
        <v>6</v>
      </c>
      <c r="F19" t="s">
        <v>77</v>
      </c>
      <c r="G19" t="s">
        <v>318</v>
      </c>
      <c r="H19" t="s">
        <v>12</v>
      </c>
      <c r="I19">
        <v>44767</v>
      </c>
      <c r="J19" t="s">
        <v>13</v>
      </c>
      <c r="K19" t="s">
        <v>26</v>
      </c>
      <c r="L19" s="2">
        <v>52200</v>
      </c>
      <c r="M19" s="1">
        <v>283.43891402714934</v>
      </c>
    </row>
    <row r="20" spans="1:13" x14ac:dyDescent="0.3">
      <c r="A20">
        <v>19</v>
      </c>
      <c r="B20">
        <v>2214</v>
      </c>
      <c r="C20" t="s">
        <v>234</v>
      </c>
      <c r="D20" t="s">
        <v>359</v>
      </c>
      <c r="E20">
        <v>5</v>
      </c>
      <c r="F20" t="s">
        <v>83</v>
      </c>
      <c r="G20" t="s">
        <v>198</v>
      </c>
      <c r="H20" t="s">
        <v>12</v>
      </c>
      <c r="I20">
        <v>45200</v>
      </c>
      <c r="J20" t="s">
        <v>17</v>
      </c>
      <c r="K20" t="s">
        <v>18</v>
      </c>
      <c r="L20" s="2">
        <v>53000</v>
      </c>
      <c r="M20" s="1">
        <v>287.78280542986425</v>
      </c>
    </row>
    <row r="21" spans="1:13" x14ac:dyDescent="0.3">
      <c r="A21">
        <v>20</v>
      </c>
      <c r="B21">
        <v>1815</v>
      </c>
      <c r="C21" t="s">
        <v>221</v>
      </c>
      <c r="D21" t="s">
        <v>359</v>
      </c>
      <c r="E21">
        <v>6</v>
      </c>
      <c r="F21" t="s">
        <v>77</v>
      </c>
      <c r="G21" t="s">
        <v>198</v>
      </c>
      <c r="H21" t="s">
        <v>12</v>
      </c>
      <c r="I21">
        <v>43739</v>
      </c>
      <c r="J21" t="s">
        <v>17</v>
      </c>
      <c r="K21" t="s">
        <v>18</v>
      </c>
      <c r="L21" s="2">
        <v>54685</v>
      </c>
      <c r="M21" s="1">
        <v>296.9321266968326</v>
      </c>
    </row>
    <row r="22" spans="1:13" x14ac:dyDescent="0.3">
      <c r="A22">
        <v>21</v>
      </c>
      <c r="B22">
        <v>2335</v>
      </c>
      <c r="C22" t="s">
        <v>160</v>
      </c>
      <c r="D22" t="s">
        <v>359</v>
      </c>
      <c r="E22">
        <v>5</v>
      </c>
      <c r="F22" t="s">
        <v>83</v>
      </c>
      <c r="G22" t="s">
        <v>318</v>
      </c>
      <c r="H22" t="s">
        <v>12</v>
      </c>
      <c r="I22">
        <v>45509</v>
      </c>
      <c r="J22" t="s">
        <v>13</v>
      </c>
      <c r="K22" t="s">
        <v>26</v>
      </c>
      <c r="L22" s="2">
        <v>55000</v>
      </c>
      <c r="M22" s="1">
        <v>298.64253393665155</v>
      </c>
    </row>
    <row r="23" spans="1:13" x14ac:dyDescent="0.3">
      <c r="A23">
        <v>22</v>
      </c>
      <c r="B23">
        <v>1985</v>
      </c>
      <c r="C23" t="s">
        <v>259</v>
      </c>
      <c r="D23" t="s">
        <v>359</v>
      </c>
      <c r="E23">
        <v>6</v>
      </c>
      <c r="F23" t="s">
        <v>77</v>
      </c>
      <c r="G23" t="s">
        <v>235</v>
      </c>
      <c r="H23" t="s">
        <v>12</v>
      </c>
      <c r="I23">
        <v>44526</v>
      </c>
      <c r="J23" t="s">
        <v>17</v>
      </c>
      <c r="K23" t="s">
        <v>236</v>
      </c>
      <c r="L23" s="2">
        <v>55200</v>
      </c>
      <c r="M23" s="1">
        <v>299.72850678733033</v>
      </c>
    </row>
    <row r="24" spans="1:13" x14ac:dyDescent="0.3">
      <c r="A24">
        <v>23</v>
      </c>
      <c r="B24">
        <v>2109</v>
      </c>
      <c r="C24" t="s">
        <v>98</v>
      </c>
      <c r="D24" t="s">
        <v>359</v>
      </c>
      <c r="E24">
        <v>6</v>
      </c>
      <c r="F24" t="s">
        <v>77</v>
      </c>
      <c r="G24" t="s">
        <v>85</v>
      </c>
      <c r="H24" t="s">
        <v>12</v>
      </c>
      <c r="I24">
        <v>44896</v>
      </c>
      <c r="J24" t="s">
        <v>17</v>
      </c>
      <c r="K24" t="s">
        <v>18</v>
      </c>
      <c r="L24" s="2">
        <v>57500</v>
      </c>
      <c r="M24" s="1">
        <v>312.21719457013575</v>
      </c>
    </row>
    <row r="25" spans="1:13" x14ac:dyDescent="0.3">
      <c r="A25">
        <v>24</v>
      </c>
      <c r="B25">
        <v>2200</v>
      </c>
      <c r="C25" t="s">
        <v>283</v>
      </c>
      <c r="D25" t="s">
        <v>359</v>
      </c>
      <c r="E25">
        <v>5</v>
      </c>
      <c r="F25" t="s">
        <v>83</v>
      </c>
      <c r="G25" t="s">
        <v>261</v>
      </c>
      <c r="H25" t="s">
        <v>12</v>
      </c>
      <c r="I25">
        <v>45170</v>
      </c>
      <c r="J25" t="s">
        <v>17</v>
      </c>
      <c r="K25" t="s">
        <v>23</v>
      </c>
      <c r="L25" s="2">
        <v>58000</v>
      </c>
      <c r="M25" s="1">
        <v>314.9321266968326</v>
      </c>
    </row>
    <row r="26" spans="1:13" x14ac:dyDescent="0.3">
      <c r="A26">
        <v>25</v>
      </c>
      <c r="B26">
        <v>1966</v>
      </c>
      <c r="C26" t="s">
        <v>150</v>
      </c>
      <c r="D26" t="s">
        <v>359</v>
      </c>
      <c r="E26">
        <v>7</v>
      </c>
      <c r="F26" t="s">
        <v>72</v>
      </c>
      <c r="G26" t="s">
        <v>146</v>
      </c>
      <c r="H26" t="s">
        <v>12</v>
      </c>
      <c r="I26">
        <v>44452</v>
      </c>
      <c r="J26" t="s">
        <v>17</v>
      </c>
      <c r="K26" t="s">
        <v>18</v>
      </c>
      <c r="L26" s="2">
        <v>58300</v>
      </c>
      <c r="M26" s="1">
        <v>316.56108597285066</v>
      </c>
    </row>
    <row r="27" spans="1:13" x14ac:dyDescent="0.3">
      <c r="A27">
        <v>26</v>
      </c>
      <c r="B27">
        <v>1896</v>
      </c>
      <c r="C27" t="s">
        <v>151</v>
      </c>
      <c r="D27" t="s">
        <v>359</v>
      </c>
      <c r="E27">
        <v>6</v>
      </c>
      <c r="F27" t="s">
        <v>77</v>
      </c>
      <c r="G27" t="s">
        <v>146</v>
      </c>
      <c r="H27" t="s">
        <v>12</v>
      </c>
      <c r="I27">
        <v>44235</v>
      </c>
      <c r="J27" t="s">
        <v>17</v>
      </c>
      <c r="K27" t="s">
        <v>18</v>
      </c>
      <c r="L27" s="2">
        <v>59800</v>
      </c>
      <c r="M27" s="1">
        <v>324.70588235294116</v>
      </c>
    </row>
    <row r="28" spans="1:13" x14ac:dyDescent="0.3">
      <c r="A28">
        <v>27</v>
      </c>
      <c r="B28">
        <v>2181</v>
      </c>
      <c r="C28" t="s">
        <v>78</v>
      </c>
      <c r="D28" t="s">
        <v>359</v>
      </c>
      <c r="E28">
        <v>6</v>
      </c>
      <c r="F28" t="s">
        <v>77</v>
      </c>
      <c r="G28" t="s">
        <v>11</v>
      </c>
      <c r="H28" t="s">
        <v>12</v>
      </c>
      <c r="I28">
        <v>45145</v>
      </c>
      <c r="J28" t="s">
        <v>17</v>
      </c>
      <c r="K28" t="s">
        <v>23</v>
      </c>
      <c r="L28" s="2">
        <v>60000</v>
      </c>
      <c r="M28" s="1">
        <v>325.79185520361989</v>
      </c>
    </row>
    <row r="29" spans="1:13" x14ac:dyDescent="0.3">
      <c r="A29">
        <v>28</v>
      </c>
      <c r="B29">
        <v>2243</v>
      </c>
      <c r="C29" t="s">
        <v>117</v>
      </c>
      <c r="D29" t="s">
        <v>359</v>
      </c>
      <c r="E29">
        <v>6</v>
      </c>
      <c r="F29" t="s">
        <v>77</v>
      </c>
      <c r="G29" t="s">
        <v>105</v>
      </c>
      <c r="H29" t="s">
        <v>12</v>
      </c>
      <c r="I29">
        <v>45301</v>
      </c>
      <c r="J29" t="s">
        <v>17</v>
      </c>
      <c r="K29" t="s">
        <v>18</v>
      </c>
      <c r="L29" s="2">
        <v>60000</v>
      </c>
      <c r="M29" s="1">
        <v>325.79185520361989</v>
      </c>
    </row>
    <row r="30" spans="1:13" x14ac:dyDescent="0.3">
      <c r="A30">
        <v>29</v>
      </c>
      <c r="B30">
        <v>2175</v>
      </c>
      <c r="C30" t="s">
        <v>160</v>
      </c>
      <c r="D30" t="s">
        <v>359</v>
      </c>
      <c r="E30">
        <v>7</v>
      </c>
      <c r="F30" t="s">
        <v>72</v>
      </c>
      <c r="G30" t="s">
        <v>154</v>
      </c>
      <c r="H30" t="s">
        <v>12</v>
      </c>
      <c r="I30">
        <v>45117</v>
      </c>
      <c r="J30" t="s">
        <v>17</v>
      </c>
      <c r="K30" t="s">
        <v>23</v>
      </c>
      <c r="L30" s="2">
        <v>60000</v>
      </c>
      <c r="M30" s="1">
        <v>325.79185520361989</v>
      </c>
    </row>
    <row r="31" spans="1:13" x14ac:dyDescent="0.3">
      <c r="A31">
        <v>30</v>
      </c>
      <c r="B31">
        <v>2322</v>
      </c>
      <c r="C31" t="s">
        <v>222</v>
      </c>
      <c r="D31" t="s">
        <v>359</v>
      </c>
      <c r="E31">
        <v>6</v>
      </c>
      <c r="F31" t="s">
        <v>77</v>
      </c>
      <c r="G31" t="s">
        <v>198</v>
      </c>
      <c r="H31" t="s">
        <v>12</v>
      </c>
      <c r="I31">
        <v>45495</v>
      </c>
      <c r="J31" t="s">
        <v>17</v>
      </c>
      <c r="K31" t="s">
        <v>18</v>
      </c>
      <c r="L31" s="2">
        <v>60000</v>
      </c>
      <c r="M31" s="1">
        <v>325.79185520361989</v>
      </c>
    </row>
    <row r="32" spans="1:13" x14ac:dyDescent="0.3">
      <c r="A32">
        <v>31</v>
      </c>
      <c r="B32">
        <v>2330</v>
      </c>
      <c r="C32" t="s">
        <v>223</v>
      </c>
      <c r="D32" t="s">
        <v>359</v>
      </c>
      <c r="E32">
        <v>6</v>
      </c>
      <c r="F32" t="s">
        <v>77</v>
      </c>
      <c r="G32" t="s">
        <v>198</v>
      </c>
      <c r="H32" t="s">
        <v>12</v>
      </c>
      <c r="I32">
        <v>45502</v>
      </c>
      <c r="J32" t="s">
        <v>17</v>
      </c>
      <c r="K32" t="s">
        <v>18</v>
      </c>
      <c r="L32" s="2">
        <v>60000</v>
      </c>
      <c r="M32" s="1">
        <v>325.79185520361989</v>
      </c>
    </row>
    <row r="33" spans="1:13" x14ac:dyDescent="0.3">
      <c r="A33">
        <v>32</v>
      </c>
      <c r="B33">
        <v>2329</v>
      </c>
      <c r="C33" t="s">
        <v>224</v>
      </c>
      <c r="D33" t="s">
        <v>359</v>
      </c>
      <c r="E33">
        <v>6</v>
      </c>
      <c r="F33" t="s">
        <v>77</v>
      </c>
      <c r="G33" t="s">
        <v>198</v>
      </c>
      <c r="H33" t="s">
        <v>12</v>
      </c>
      <c r="I33">
        <v>45502</v>
      </c>
      <c r="J33" t="s">
        <v>17</v>
      </c>
      <c r="K33" t="s">
        <v>18</v>
      </c>
      <c r="L33" s="2">
        <v>60000</v>
      </c>
      <c r="M33" s="1">
        <v>325.79185520361989</v>
      </c>
    </row>
    <row r="34" spans="1:13" x14ac:dyDescent="0.3">
      <c r="A34">
        <v>33</v>
      </c>
      <c r="B34">
        <v>2327</v>
      </c>
      <c r="C34" t="s">
        <v>225</v>
      </c>
      <c r="D34" t="s">
        <v>359</v>
      </c>
      <c r="E34">
        <v>6</v>
      </c>
      <c r="F34" t="s">
        <v>77</v>
      </c>
      <c r="G34" t="s">
        <v>198</v>
      </c>
      <c r="H34" t="s">
        <v>12</v>
      </c>
      <c r="I34">
        <v>45502</v>
      </c>
      <c r="J34" t="s">
        <v>17</v>
      </c>
      <c r="K34" t="s">
        <v>18</v>
      </c>
      <c r="L34" s="2">
        <v>60000</v>
      </c>
      <c r="M34" s="1">
        <v>325.79185520361989</v>
      </c>
    </row>
    <row r="35" spans="1:13" x14ac:dyDescent="0.3">
      <c r="A35">
        <v>34</v>
      </c>
      <c r="B35">
        <v>2328</v>
      </c>
      <c r="C35" t="s">
        <v>227</v>
      </c>
      <c r="D35" t="s">
        <v>359</v>
      </c>
      <c r="E35">
        <v>6</v>
      </c>
      <c r="F35" t="s">
        <v>77</v>
      </c>
      <c r="G35" t="s">
        <v>198</v>
      </c>
      <c r="H35" t="s">
        <v>12</v>
      </c>
      <c r="I35">
        <v>45502</v>
      </c>
      <c r="J35" t="s">
        <v>17</v>
      </c>
      <c r="K35" t="s">
        <v>18</v>
      </c>
      <c r="L35" s="2">
        <v>60000</v>
      </c>
      <c r="M35" s="1">
        <v>325.79185520361989</v>
      </c>
    </row>
    <row r="36" spans="1:13" x14ac:dyDescent="0.3">
      <c r="A36">
        <v>35</v>
      </c>
      <c r="B36">
        <v>2138</v>
      </c>
      <c r="C36" t="s">
        <v>230</v>
      </c>
      <c r="D36" t="s">
        <v>359</v>
      </c>
      <c r="E36">
        <v>6</v>
      </c>
      <c r="F36" t="s">
        <v>77</v>
      </c>
      <c r="G36" t="s">
        <v>198</v>
      </c>
      <c r="H36" t="s">
        <v>12</v>
      </c>
      <c r="I36">
        <v>45048</v>
      </c>
      <c r="J36" t="s">
        <v>17</v>
      </c>
      <c r="K36" t="s">
        <v>18</v>
      </c>
      <c r="L36" s="2">
        <v>60000</v>
      </c>
      <c r="M36" s="1">
        <v>325.79185520361989</v>
      </c>
    </row>
    <row r="37" spans="1:13" x14ac:dyDescent="0.3">
      <c r="A37">
        <v>36</v>
      </c>
      <c r="B37">
        <v>2317</v>
      </c>
      <c r="C37" t="s">
        <v>282</v>
      </c>
      <c r="D37" t="s">
        <v>359</v>
      </c>
      <c r="E37">
        <v>6</v>
      </c>
      <c r="F37" t="s">
        <v>77</v>
      </c>
      <c r="G37" t="s">
        <v>261</v>
      </c>
      <c r="H37" t="s">
        <v>12</v>
      </c>
      <c r="I37">
        <v>45481</v>
      </c>
      <c r="J37" t="s">
        <v>17</v>
      </c>
      <c r="K37" t="s">
        <v>23</v>
      </c>
      <c r="L37" s="2">
        <v>60000</v>
      </c>
      <c r="M37" s="1">
        <v>325.79185520361989</v>
      </c>
    </row>
    <row r="38" spans="1:13" x14ac:dyDescent="0.3">
      <c r="A38">
        <v>37</v>
      </c>
      <c r="B38">
        <v>2239</v>
      </c>
      <c r="C38" t="s">
        <v>356</v>
      </c>
      <c r="D38" t="s">
        <v>359</v>
      </c>
      <c r="E38">
        <v>6</v>
      </c>
      <c r="F38" t="s">
        <v>77</v>
      </c>
      <c r="G38" t="s">
        <v>353</v>
      </c>
      <c r="H38" t="s">
        <v>12</v>
      </c>
      <c r="I38">
        <v>45288</v>
      </c>
      <c r="J38" t="s">
        <v>17</v>
      </c>
      <c r="K38" t="s">
        <v>18</v>
      </c>
      <c r="L38" s="2">
        <v>60000</v>
      </c>
      <c r="M38" s="1">
        <v>325.79185520361989</v>
      </c>
    </row>
    <row r="39" spans="1:13" x14ac:dyDescent="0.3">
      <c r="A39">
        <v>38</v>
      </c>
      <c r="B39">
        <v>2338</v>
      </c>
      <c r="C39" t="s">
        <v>357</v>
      </c>
      <c r="D39" t="s">
        <v>359</v>
      </c>
      <c r="E39">
        <v>6</v>
      </c>
      <c r="F39" t="s">
        <v>77</v>
      </c>
      <c r="G39" t="s">
        <v>353</v>
      </c>
      <c r="H39" t="s">
        <v>12</v>
      </c>
      <c r="I39">
        <v>45519</v>
      </c>
      <c r="J39" t="s">
        <v>17</v>
      </c>
      <c r="K39" t="s">
        <v>18</v>
      </c>
      <c r="L39" s="2">
        <v>60000</v>
      </c>
      <c r="M39" s="1">
        <v>325.79185520361989</v>
      </c>
    </row>
    <row r="40" spans="1:13" x14ac:dyDescent="0.3">
      <c r="A40">
        <v>39</v>
      </c>
      <c r="B40">
        <v>149</v>
      </c>
      <c r="C40" t="s">
        <v>82</v>
      </c>
      <c r="D40" t="s">
        <v>359</v>
      </c>
      <c r="E40">
        <v>5</v>
      </c>
      <c r="F40" t="s">
        <v>83</v>
      </c>
      <c r="G40" t="s">
        <v>11</v>
      </c>
      <c r="H40" t="s">
        <v>12</v>
      </c>
      <c r="I40">
        <v>41495</v>
      </c>
      <c r="J40" t="s">
        <v>13</v>
      </c>
      <c r="K40" t="s">
        <v>14</v>
      </c>
      <c r="L40" s="2">
        <v>60500</v>
      </c>
      <c r="M40" s="1">
        <v>328.50678733031674</v>
      </c>
    </row>
    <row r="41" spans="1:13" x14ac:dyDescent="0.3">
      <c r="A41">
        <v>40</v>
      </c>
      <c r="B41">
        <v>1955</v>
      </c>
      <c r="C41" t="s">
        <v>119</v>
      </c>
      <c r="D41" t="s">
        <v>359</v>
      </c>
      <c r="E41">
        <v>6</v>
      </c>
      <c r="F41" t="s">
        <v>77</v>
      </c>
      <c r="G41" t="s">
        <v>105</v>
      </c>
      <c r="H41" t="s">
        <v>12</v>
      </c>
      <c r="I41">
        <v>44425</v>
      </c>
      <c r="J41" t="s">
        <v>17</v>
      </c>
      <c r="K41" t="s">
        <v>18</v>
      </c>
      <c r="L41" s="2">
        <v>64400</v>
      </c>
      <c r="M41" s="1">
        <v>349.68325791855204</v>
      </c>
    </row>
    <row r="42" spans="1:13" x14ac:dyDescent="0.3">
      <c r="A42">
        <v>41</v>
      </c>
      <c r="B42">
        <v>2207</v>
      </c>
      <c r="C42" t="s">
        <v>75</v>
      </c>
      <c r="D42" t="s">
        <v>359</v>
      </c>
      <c r="E42">
        <v>7</v>
      </c>
      <c r="F42" t="s">
        <v>72</v>
      </c>
      <c r="G42" t="s">
        <v>11</v>
      </c>
      <c r="H42" t="s">
        <v>12</v>
      </c>
      <c r="I42">
        <v>45201</v>
      </c>
      <c r="J42" t="s">
        <v>17</v>
      </c>
      <c r="K42" t="s">
        <v>18</v>
      </c>
      <c r="L42" s="2">
        <v>65000</v>
      </c>
      <c r="M42" s="1">
        <v>352.94117647058823</v>
      </c>
    </row>
    <row r="43" spans="1:13" x14ac:dyDescent="0.3">
      <c r="A43">
        <v>42</v>
      </c>
      <c r="B43">
        <v>2078</v>
      </c>
      <c r="C43" t="s">
        <v>79</v>
      </c>
      <c r="D43" t="s">
        <v>359</v>
      </c>
      <c r="E43">
        <v>6</v>
      </c>
      <c r="F43" t="s">
        <v>77</v>
      </c>
      <c r="G43" t="s">
        <v>11</v>
      </c>
      <c r="H43" t="s">
        <v>12</v>
      </c>
      <c r="I43">
        <v>44823</v>
      </c>
      <c r="J43" t="s">
        <v>17</v>
      </c>
      <c r="K43" t="s">
        <v>14</v>
      </c>
      <c r="L43" s="2">
        <v>65000</v>
      </c>
      <c r="M43" s="1">
        <v>352.94117647058823</v>
      </c>
    </row>
    <row r="44" spans="1:13" x14ac:dyDescent="0.3">
      <c r="A44">
        <v>43</v>
      </c>
      <c r="B44">
        <v>2288</v>
      </c>
      <c r="C44" t="s">
        <v>80</v>
      </c>
      <c r="D44" t="s">
        <v>359</v>
      </c>
      <c r="E44">
        <v>6</v>
      </c>
      <c r="F44" t="s">
        <v>77</v>
      </c>
      <c r="G44" t="s">
        <v>11</v>
      </c>
      <c r="H44" t="s">
        <v>12</v>
      </c>
      <c r="I44">
        <v>45446</v>
      </c>
      <c r="J44" t="s">
        <v>17</v>
      </c>
      <c r="K44" t="s">
        <v>50</v>
      </c>
      <c r="L44" s="2">
        <v>65000</v>
      </c>
      <c r="M44" s="1">
        <v>352.94117647058823</v>
      </c>
    </row>
    <row r="45" spans="1:13" x14ac:dyDescent="0.3">
      <c r="A45">
        <v>44</v>
      </c>
      <c r="B45">
        <v>2084</v>
      </c>
      <c r="C45" t="s">
        <v>81</v>
      </c>
      <c r="D45" t="s">
        <v>359</v>
      </c>
      <c r="E45">
        <v>6</v>
      </c>
      <c r="F45" t="s">
        <v>77</v>
      </c>
      <c r="G45" t="s">
        <v>11</v>
      </c>
      <c r="H45" t="s">
        <v>12</v>
      </c>
      <c r="I45">
        <v>44844</v>
      </c>
      <c r="J45" t="s">
        <v>17</v>
      </c>
      <c r="K45" t="s">
        <v>26</v>
      </c>
      <c r="L45" s="2">
        <v>65000</v>
      </c>
      <c r="M45" s="1">
        <v>352.94117647058823</v>
      </c>
    </row>
    <row r="46" spans="1:13" x14ac:dyDescent="0.3">
      <c r="A46">
        <v>45</v>
      </c>
      <c r="B46">
        <v>2251</v>
      </c>
      <c r="C46" t="s">
        <v>94</v>
      </c>
      <c r="D46" t="s">
        <v>359</v>
      </c>
      <c r="E46">
        <v>6</v>
      </c>
      <c r="F46" t="s">
        <v>77</v>
      </c>
      <c r="G46" t="s">
        <v>85</v>
      </c>
      <c r="H46" t="s">
        <v>12</v>
      </c>
      <c r="I46">
        <v>45323</v>
      </c>
      <c r="J46" t="s">
        <v>17</v>
      </c>
      <c r="K46" t="s">
        <v>23</v>
      </c>
      <c r="L46" s="2">
        <v>65000</v>
      </c>
      <c r="M46" s="1">
        <v>352.94117647058823</v>
      </c>
    </row>
    <row r="47" spans="1:13" x14ac:dyDescent="0.3">
      <c r="A47">
        <v>46</v>
      </c>
      <c r="B47">
        <v>2253</v>
      </c>
      <c r="C47" t="s">
        <v>97</v>
      </c>
      <c r="D47" t="s">
        <v>359</v>
      </c>
      <c r="E47">
        <v>6</v>
      </c>
      <c r="F47" t="s">
        <v>77</v>
      </c>
      <c r="G47" t="s">
        <v>85</v>
      </c>
      <c r="H47" t="s">
        <v>12</v>
      </c>
      <c r="I47">
        <v>45324</v>
      </c>
      <c r="J47" t="s">
        <v>17</v>
      </c>
      <c r="K47" t="s">
        <v>23</v>
      </c>
      <c r="L47" s="2">
        <v>65000</v>
      </c>
      <c r="M47" s="1">
        <v>352.94117647058823</v>
      </c>
    </row>
    <row r="48" spans="1:13" x14ac:dyDescent="0.3">
      <c r="A48">
        <v>47</v>
      </c>
      <c r="B48">
        <v>2244</v>
      </c>
      <c r="C48" t="s">
        <v>118</v>
      </c>
      <c r="D48" t="s">
        <v>359</v>
      </c>
      <c r="E48">
        <v>6</v>
      </c>
      <c r="F48" t="s">
        <v>77</v>
      </c>
      <c r="G48" t="s">
        <v>105</v>
      </c>
      <c r="H48" t="s">
        <v>12</v>
      </c>
      <c r="I48">
        <v>45301</v>
      </c>
      <c r="J48" t="s">
        <v>17</v>
      </c>
      <c r="K48" t="s">
        <v>18</v>
      </c>
      <c r="L48" s="2">
        <v>65000</v>
      </c>
      <c r="M48" s="1">
        <v>352.94117647058823</v>
      </c>
    </row>
    <row r="49" spans="1:13" x14ac:dyDescent="0.3">
      <c r="A49">
        <v>48</v>
      </c>
      <c r="B49">
        <v>2270</v>
      </c>
      <c r="C49" t="s">
        <v>139</v>
      </c>
      <c r="D49" t="s">
        <v>359</v>
      </c>
      <c r="E49">
        <v>6</v>
      </c>
      <c r="F49" t="s">
        <v>77</v>
      </c>
      <c r="G49" t="s">
        <v>138</v>
      </c>
      <c r="H49" t="s">
        <v>12</v>
      </c>
      <c r="I49">
        <v>45369</v>
      </c>
      <c r="J49" t="s">
        <v>17</v>
      </c>
      <c r="K49" t="s">
        <v>14</v>
      </c>
      <c r="L49" s="2">
        <v>65000</v>
      </c>
      <c r="M49" s="1">
        <v>352.94117647058823</v>
      </c>
    </row>
    <row r="50" spans="1:13" x14ac:dyDescent="0.3">
      <c r="A50">
        <v>49</v>
      </c>
      <c r="B50">
        <v>1996</v>
      </c>
      <c r="C50" t="s">
        <v>162</v>
      </c>
      <c r="D50" t="s">
        <v>359</v>
      </c>
      <c r="E50">
        <v>6</v>
      </c>
      <c r="F50" t="s">
        <v>77</v>
      </c>
      <c r="G50" t="s">
        <v>154</v>
      </c>
      <c r="H50" t="s">
        <v>12</v>
      </c>
      <c r="I50">
        <v>44593</v>
      </c>
      <c r="J50" t="s">
        <v>17</v>
      </c>
      <c r="K50" t="s">
        <v>23</v>
      </c>
      <c r="L50" s="2">
        <v>65000</v>
      </c>
      <c r="M50" s="1">
        <v>352.94117647058823</v>
      </c>
    </row>
    <row r="51" spans="1:13" x14ac:dyDescent="0.3">
      <c r="A51">
        <v>50</v>
      </c>
      <c r="B51">
        <v>2249</v>
      </c>
      <c r="C51" t="s">
        <v>228</v>
      </c>
      <c r="D51" t="s">
        <v>359</v>
      </c>
      <c r="E51">
        <v>6</v>
      </c>
      <c r="F51" t="s">
        <v>77</v>
      </c>
      <c r="G51" t="s">
        <v>198</v>
      </c>
      <c r="H51" t="s">
        <v>12</v>
      </c>
      <c r="I51">
        <v>45315</v>
      </c>
      <c r="J51" t="s">
        <v>17</v>
      </c>
      <c r="K51" t="s">
        <v>18</v>
      </c>
      <c r="L51" s="2">
        <v>65000</v>
      </c>
      <c r="M51" s="1">
        <v>352.94117647058823</v>
      </c>
    </row>
    <row r="52" spans="1:13" x14ac:dyDescent="0.3">
      <c r="A52">
        <v>51</v>
      </c>
      <c r="B52">
        <v>2275</v>
      </c>
      <c r="C52" t="s">
        <v>349</v>
      </c>
      <c r="D52" t="s">
        <v>359</v>
      </c>
      <c r="E52">
        <v>6</v>
      </c>
      <c r="F52" t="s">
        <v>77</v>
      </c>
      <c r="G52" t="s">
        <v>346</v>
      </c>
      <c r="H52" t="s">
        <v>12</v>
      </c>
      <c r="I52">
        <v>45404</v>
      </c>
      <c r="J52" t="s">
        <v>17</v>
      </c>
      <c r="K52" t="s">
        <v>26</v>
      </c>
      <c r="L52" s="2">
        <v>65000</v>
      </c>
      <c r="M52" s="1">
        <v>352.94117647058823</v>
      </c>
    </row>
    <row r="53" spans="1:13" x14ac:dyDescent="0.3">
      <c r="A53">
        <v>52</v>
      </c>
      <c r="B53">
        <v>2079</v>
      </c>
      <c r="C53" t="s">
        <v>164</v>
      </c>
      <c r="D53" t="s">
        <v>359</v>
      </c>
      <c r="E53">
        <v>5</v>
      </c>
      <c r="F53" t="s">
        <v>83</v>
      </c>
      <c r="G53" t="s">
        <v>154</v>
      </c>
      <c r="H53" t="s">
        <v>12</v>
      </c>
      <c r="I53">
        <v>44652</v>
      </c>
      <c r="J53" t="s">
        <v>13</v>
      </c>
      <c r="K53" t="s">
        <v>14</v>
      </c>
      <c r="L53" s="2">
        <v>65215</v>
      </c>
      <c r="M53" s="1">
        <v>354.1085972850679</v>
      </c>
    </row>
    <row r="54" spans="1:13" x14ac:dyDescent="0.3">
      <c r="A54">
        <v>53</v>
      </c>
      <c r="B54">
        <v>143</v>
      </c>
      <c r="C54" t="s">
        <v>341</v>
      </c>
      <c r="D54" t="s">
        <v>359</v>
      </c>
      <c r="E54">
        <v>7</v>
      </c>
      <c r="F54" t="s">
        <v>72</v>
      </c>
      <c r="G54" t="s">
        <v>339</v>
      </c>
      <c r="H54" t="s">
        <v>12</v>
      </c>
      <c r="I54">
        <v>36077</v>
      </c>
      <c r="J54" t="s">
        <v>13</v>
      </c>
      <c r="K54" t="s">
        <v>14</v>
      </c>
      <c r="L54" s="2">
        <v>65800</v>
      </c>
      <c r="M54" s="1">
        <v>357.28506787330315</v>
      </c>
    </row>
    <row r="55" spans="1:13" x14ac:dyDescent="0.3">
      <c r="A55">
        <v>54</v>
      </c>
      <c r="B55">
        <v>1764</v>
      </c>
      <c r="C55" t="s">
        <v>148</v>
      </c>
      <c r="D55" t="s">
        <v>359</v>
      </c>
      <c r="E55">
        <v>8</v>
      </c>
      <c r="F55" t="s">
        <v>65</v>
      </c>
      <c r="G55" t="s">
        <v>146</v>
      </c>
      <c r="H55" t="s">
        <v>12</v>
      </c>
      <c r="I55">
        <v>42401</v>
      </c>
      <c r="J55" t="s">
        <v>17</v>
      </c>
      <c r="K55" t="s">
        <v>18</v>
      </c>
      <c r="L55" s="2">
        <v>66260</v>
      </c>
      <c r="M55" s="1">
        <v>359.78280542986425</v>
      </c>
    </row>
    <row r="56" spans="1:13" x14ac:dyDescent="0.3">
      <c r="A56">
        <v>55</v>
      </c>
      <c r="B56">
        <v>108</v>
      </c>
      <c r="C56" t="s">
        <v>182</v>
      </c>
      <c r="D56" t="s">
        <v>359</v>
      </c>
      <c r="E56">
        <v>6</v>
      </c>
      <c r="F56" t="s">
        <v>77</v>
      </c>
      <c r="G56" t="s">
        <v>180</v>
      </c>
      <c r="H56" t="s">
        <v>12</v>
      </c>
      <c r="I56">
        <v>37333</v>
      </c>
      <c r="J56" t="s">
        <v>13</v>
      </c>
      <c r="K56" t="s">
        <v>14</v>
      </c>
      <c r="L56" s="2">
        <v>66750</v>
      </c>
      <c r="M56" s="1">
        <v>362.44343891402718</v>
      </c>
    </row>
    <row r="57" spans="1:13" x14ac:dyDescent="0.3">
      <c r="A57">
        <v>56</v>
      </c>
      <c r="B57">
        <v>2110</v>
      </c>
      <c r="C57" t="s">
        <v>306</v>
      </c>
      <c r="D57" t="s">
        <v>359</v>
      </c>
      <c r="E57">
        <v>6</v>
      </c>
      <c r="F57" t="s">
        <v>77</v>
      </c>
      <c r="G57" t="s">
        <v>285</v>
      </c>
      <c r="H57" t="s">
        <v>12</v>
      </c>
      <c r="I57">
        <v>44917</v>
      </c>
      <c r="J57" t="s">
        <v>17</v>
      </c>
      <c r="K57" t="s">
        <v>18</v>
      </c>
      <c r="L57" s="2">
        <v>67000</v>
      </c>
      <c r="M57" s="1">
        <v>363.80090497737558</v>
      </c>
    </row>
    <row r="58" spans="1:13" x14ac:dyDescent="0.3">
      <c r="A58">
        <v>57</v>
      </c>
      <c r="B58">
        <v>2025</v>
      </c>
      <c r="C58" t="s">
        <v>71</v>
      </c>
      <c r="D58" t="s">
        <v>359</v>
      </c>
      <c r="E58">
        <v>8</v>
      </c>
      <c r="F58" t="s">
        <v>65</v>
      </c>
      <c r="G58" t="s">
        <v>11</v>
      </c>
      <c r="H58" t="s">
        <v>12</v>
      </c>
      <c r="I58">
        <v>44691</v>
      </c>
      <c r="J58" t="s">
        <v>17</v>
      </c>
      <c r="K58" t="s">
        <v>14</v>
      </c>
      <c r="L58" s="2">
        <v>69000</v>
      </c>
      <c r="M58" s="1">
        <v>374.66063348416293</v>
      </c>
    </row>
    <row r="59" spans="1:13" x14ac:dyDescent="0.3">
      <c r="A59">
        <v>58</v>
      </c>
      <c r="B59">
        <v>1762</v>
      </c>
      <c r="C59" t="s">
        <v>355</v>
      </c>
      <c r="D59" t="s">
        <v>359</v>
      </c>
      <c r="E59">
        <v>8</v>
      </c>
      <c r="F59" t="s">
        <v>65</v>
      </c>
      <c r="G59" t="s">
        <v>353</v>
      </c>
      <c r="H59" t="s">
        <v>12</v>
      </c>
      <c r="I59">
        <v>42268</v>
      </c>
      <c r="J59" t="s">
        <v>17</v>
      </c>
      <c r="K59" t="s">
        <v>18</v>
      </c>
      <c r="L59" s="2">
        <v>69000</v>
      </c>
      <c r="M59" s="1">
        <v>374.66063348416293</v>
      </c>
    </row>
    <row r="60" spans="1:13" x14ac:dyDescent="0.3">
      <c r="A60">
        <v>59</v>
      </c>
      <c r="B60">
        <v>2223</v>
      </c>
      <c r="C60" t="s">
        <v>73</v>
      </c>
      <c r="D60" t="s">
        <v>359</v>
      </c>
      <c r="E60">
        <v>7</v>
      </c>
      <c r="F60" t="s">
        <v>72</v>
      </c>
      <c r="G60" t="s">
        <v>11</v>
      </c>
      <c r="H60" t="s">
        <v>12</v>
      </c>
      <c r="I60">
        <v>45231</v>
      </c>
      <c r="J60" t="s">
        <v>17</v>
      </c>
      <c r="K60" t="s">
        <v>14</v>
      </c>
      <c r="L60" s="2">
        <v>70000</v>
      </c>
      <c r="M60" s="1">
        <v>380.09049773755657</v>
      </c>
    </row>
    <row r="61" spans="1:13" x14ac:dyDescent="0.3">
      <c r="A61">
        <v>60</v>
      </c>
      <c r="B61">
        <v>1854</v>
      </c>
      <c r="C61" t="s">
        <v>100</v>
      </c>
      <c r="D61" t="s">
        <v>359</v>
      </c>
      <c r="E61">
        <v>6</v>
      </c>
      <c r="F61" t="s">
        <v>77</v>
      </c>
      <c r="G61" t="s">
        <v>85</v>
      </c>
      <c r="H61" t="s">
        <v>12</v>
      </c>
      <c r="I61">
        <v>43997</v>
      </c>
      <c r="J61" t="s">
        <v>17</v>
      </c>
      <c r="K61" t="s">
        <v>23</v>
      </c>
      <c r="L61" s="2">
        <v>70000</v>
      </c>
      <c r="M61" s="1">
        <v>380.09049773755657</v>
      </c>
    </row>
    <row r="62" spans="1:13" x14ac:dyDescent="0.3">
      <c r="A62">
        <v>61</v>
      </c>
      <c r="B62">
        <v>2321</v>
      </c>
      <c r="C62" t="s">
        <v>114</v>
      </c>
      <c r="D62" t="s">
        <v>359</v>
      </c>
      <c r="E62">
        <v>7</v>
      </c>
      <c r="F62" t="s">
        <v>72</v>
      </c>
      <c r="G62" t="s">
        <v>105</v>
      </c>
      <c r="H62" t="s">
        <v>12</v>
      </c>
      <c r="I62">
        <v>45488</v>
      </c>
      <c r="J62" t="s">
        <v>17</v>
      </c>
      <c r="K62" t="s">
        <v>18</v>
      </c>
      <c r="L62" s="2">
        <v>70000</v>
      </c>
      <c r="M62" s="1">
        <v>380.09049773755657</v>
      </c>
    </row>
    <row r="63" spans="1:13" x14ac:dyDescent="0.3">
      <c r="A63">
        <v>62</v>
      </c>
      <c r="B63">
        <v>2222</v>
      </c>
      <c r="C63" t="s">
        <v>124</v>
      </c>
      <c r="D63" t="s">
        <v>359</v>
      </c>
      <c r="E63">
        <v>7</v>
      </c>
      <c r="F63" t="s">
        <v>72</v>
      </c>
      <c r="G63" t="s">
        <v>121</v>
      </c>
      <c r="H63" t="s">
        <v>12</v>
      </c>
      <c r="I63">
        <v>45231</v>
      </c>
      <c r="J63" t="s">
        <v>17</v>
      </c>
      <c r="K63" t="s">
        <v>26</v>
      </c>
      <c r="L63" s="2">
        <v>70000</v>
      </c>
      <c r="M63" s="1">
        <v>380.09049773755657</v>
      </c>
    </row>
    <row r="64" spans="1:13" x14ac:dyDescent="0.3">
      <c r="A64">
        <v>63</v>
      </c>
      <c r="B64">
        <v>2278</v>
      </c>
      <c r="C64" t="s">
        <v>134</v>
      </c>
      <c r="D64" t="s">
        <v>359</v>
      </c>
      <c r="E64">
        <v>7</v>
      </c>
      <c r="F64" t="s">
        <v>72</v>
      </c>
      <c r="G64" t="s">
        <v>132</v>
      </c>
      <c r="H64" t="s">
        <v>12</v>
      </c>
      <c r="I64">
        <v>45404</v>
      </c>
      <c r="J64" t="s">
        <v>17</v>
      </c>
      <c r="K64" t="s">
        <v>23</v>
      </c>
      <c r="L64" s="2">
        <v>70000</v>
      </c>
      <c r="M64" s="1">
        <v>380.09049773755657</v>
      </c>
    </row>
    <row r="65" spans="1:13" x14ac:dyDescent="0.3">
      <c r="A65">
        <v>64</v>
      </c>
      <c r="B65">
        <v>1983</v>
      </c>
      <c r="C65" t="s">
        <v>172</v>
      </c>
      <c r="D65" t="s">
        <v>359</v>
      </c>
      <c r="E65">
        <v>7</v>
      </c>
      <c r="F65" t="s">
        <v>72</v>
      </c>
      <c r="G65" t="s">
        <v>165</v>
      </c>
      <c r="H65" t="s">
        <v>12</v>
      </c>
      <c r="I65">
        <v>44522</v>
      </c>
      <c r="J65" t="s">
        <v>17</v>
      </c>
      <c r="K65" t="s">
        <v>23</v>
      </c>
      <c r="L65" s="2">
        <v>70000</v>
      </c>
      <c r="M65" s="1">
        <v>380.09049773755657</v>
      </c>
    </row>
    <row r="66" spans="1:13" x14ac:dyDescent="0.3">
      <c r="A66">
        <v>65</v>
      </c>
      <c r="B66">
        <v>2100</v>
      </c>
      <c r="C66" t="s">
        <v>177</v>
      </c>
      <c r="D66" t="s">
        <v>359</v>
      </c>
      <c r="E66">
        <v>6</v>
      </c>
      <c r="F66" t="s">
        <v>178</v>
      </c>
      <c r="G66" t="s">
        <v>165</v>
      </c>
      <c r="H66" t="s">
        <v>12</v>
      </c>
      <c r="I66">
        <v>44879</v>
      </c>
      <c r="J66" t="s">
        <v>17</v>
      </c>
      <c r="K66" t="s">
        <v>26</v>
      </c>
      <c r="L66" s="2">
        <v>70000</v>
      </c>
      <c r="M66" s="1">
        <v>380.09049773755657</v>
      </c>
    </row>
    <row r="67" spans="1:13" x14ac:dyDescent="0.3">
      <c r="A67">
        <v>66</v>
      </c>
      <c r="B67">
        <v>1776</v>
      </c>
      <c r="C67" t="s">
        <v>302</v>
      </c>
      <c r="D67" t="s">
        <v>359</v>
      </c>
      <c r="E67">
        <v>6</v>
      </c>
      <c r="F67" t="s">
        <v>77</v>
      </c>
      <c r="G67" t="s">
        <v>285</v>
      </c>
      <c r="H67" t="s">
        <v>12</v>
      </c>
      <c r="I67">
        <v>42997</v>
      </c>
      <c r="J67" t="s">
        <v>17</v>
      </c>
      <c r="K67" t="s">
        <v>18</v>
      </c>
      <c r="L67" s="2">
        <v>70000</v>
      </c>
      <c r="M67" s="1">
        <v>380.09049773755657</v>
      </c>
    </row>
    <row r="68" spans="1:13" x14ac:dyDescent="0.3">
      <c r="A68">
        <v>67</v>
      </c>
      <c r="B68">
        <v>1891</v>
      </c>
      <c r="C68" t="s">
        <v>257</v>
      </c>
      <c r="D68" t="s">
        <v>359</v>
      </c>
      <c r="E68">
        <v>7</v>
      </c>
      <c r="F68" t="s">
        <v>72</v>
      </c>
      <c r="G68" t="s">
        <v>235</v>
      </c>
      <c r="H68" t="s">
        <v>12</v>
      </c>
      <c r="I68">
        <v>43831</v>
      </c>
      <c r="J68" t="s">
        <v>17</v>
      </c>
      <c r="K68" t="s">
        <v>236</v>
      </c>
      <c r="L68" s="2">
        <v>70500</v>
      </c>
      <c r="M68" s="1">
        <v>382.80542986425343</v>
      </c>
    </row>
    <row r="69" spans="1:13" x14ac:dyDescent="0.3">
      <c r="A69">
        <v>68</v>
      </c>
      <c r="B69">
        <v>2259</v>
      </c>
      <c r="C69" t="s">
        <v>314</v>
      </c>
      <c r="D69" t="s">
        <v>359</v>
      </c>
      <c r="E69">
        <v>6</v>
      </c>
      <c r="F69" t="s">
        <v>77</v>
      </c>
      <c r="G69" t="s">
        <v>309</v>
      </c>
      <c r="H69" t="s">
        <v>12</v>
      </c>
      <c r="I69">
        <v>45338</v>
      </c>
      <c r="J69" t="s">
        <v>17</v>
      </c>
      <c r="K69" t="s">
        <v>18</v>
      </c>
      <c r="L69" s="2">
        <v>72000</v>
      </c>
      <c r="M69" s="1">
        <v>390.95022624434392</v>
      </c>
    </row>
    <row r="70" spans="1:13" x14ac:dyDescent="0.3">
      <c r="A70">
        <v>69</v>
      </c>
      <c r="B70">
        <v>2260</v>
      </c>
      <c r="C70" t="s">
        <v>316</v>
      </c>
      <c r="D70" t="s">
        <v>359</v>
      </c>
      <c r="E70">
        <v>6</v>
      </c>
      <c r="F70" t="s">
        <v>77</v>
      </c>
      <c r="G70" t="s">
        <v>309</v>
      </c>
      <c r="H70" t="s">
        <v>12</v>
      </c>
      <c r="I70">
        <v>45338</v>
      </c>
      <c r="J70" t="s">
        <v>17</v>
      </c>
      <c r="K70" t="s">
        <v>18</v>
      </c>
      <c r="L70" s="2">
        <v>72000</v>
      </c>
      <c r="M70" s="1">
        <v>390.95022624434392</v>
      </c>
    </row>
    <row r="71" spans="1:13" x14ac:dyDescent="0.3">
      <c r="A71">
        <v>70</v>
      </c>
      <c r="B71">
        <v>2102</v>
      </c>
      <c r="C71" t="s">
        <v>176</v>
      </c>
      <c r="D71" t="s">
        <v>359</v>
      </c>
      <c r="E71">
        <v>6</v>
      </c>
      <c r="F71" t="s">
        <v>77</v>
      </c>
      <c r="G71" t="s">
        <v>165</v>
      </c>
      <c r="H71" t="s">
        <v>12</v>
      </c>
      <c r="I71">
        <v>44886</v>
      </c>
      <c r="J71" t="s">
        <v>17</v>
      </c>
      <c r="K71" t="s">
        <v>26</v>
      </c>
      <c r="L71" s="2">
        <v>75000</v>
      </c>
      <c r="M71" s="1">
        <v>407.23981900452492</v>
      </c>
    </row>
    <row r="72" spans="1:13" x14ac:dyDescent="0.3">
      <c r="A72">
        <v>71</v>
      </c>
      <c r="B72">
        <v>713</v>
      </c>
      <c r="C72" t="s">
        <v>310</v>
      </c>
      <c r="D72" t="s">
        <v>359</v>
      </c>
      <c r="E72">
        <v>7</v>
      </c>
      <c r="F72" t="s">
        <v>72</v>
      </c>
      <c r="G72" t="s">
        <v>309</v>
      </c>
      <c r="H72" t="s">
        <v>12</v>
      </c>
      <c r="I72">
        <v>42644</v>
      </c>
      <c r="J72" t="s">
        <v>13</v>
      </c>
      <c r="K72" t="s">
        <v>18</v>
      </c>
      <c r="L72" s="2">
        <v>75000</v>
      </c>
      <c r="M72" s="1">
        <v>407.23981900452492</v>
      </c>
    </row>
    <row r="73" spans="1:13" x14ac:dyDescent="0.3">
      <c r="A73">
        <v>72</v>
      </c>
      <c r="B73">
        <v>712</v>
      </c>
      <c r="C73" t="s">
        <v>312</v>
      </c>
      <c r="D73" t="s">
        <v>359</v>
      </c>
      <c r="E73">
        <v>7</v>
      </c>
      <c r="F73" t="s">
        <v>72</v>
      </c>
      <c r="G73" t="s">
        <v>309</v>
      </c>
      <c r="H73" t="s">
        <v>12</v>
      </c>
      <c r="I73">
        <v>42644</v>
      </c>
      <c r="J73" t="s">
        <v>17</v>
      </c>
      <c r="K73" t="s">
        <v>18</v>
      </c>
      <c r="L73" s="2">
        <v>75000</v>
      </c>
      <c r="M73" s="1">
        <v>407.23981900452492</v>
      </c>
    </row>
    <row r="74" spans="1:13" x14ac:dyDescent="0.3">
      <c r="A74">
        <v>73</v>
      </c>
      <c r="B74">
        <v>2081</v>
      </c>
      <c r="C74" t="s">
        <v>313</v>
      </c>
      <c r="D74" t="s">
        <v>359</v>
      </c>
      <c r="E74">
        <v>6</v>
      </c>
      <c r="F74" t="s">
        <v>77</v>
      </c>
      <c r="G74" t="s">
        <v>309</v>
      </c>
      <c r="H74" t="s">
        <v>12</v>
      </c>
      <c r="I74">
        <v>44830</v>
      </c>
      <c r="J74" t="s">
        <v>17</v>
      </c>
      <c r="K74" t="s">
        <v>18</v>
      </c>
      <c r="L74" s="2">
        <v>75000</v>
      </c>
      <c r="M74" s="1">
        <v>407.23981900452492</v>
      </c>
    </row>
    <row r="75" spans="1:13" x14ac:dyDescent="0.3">
      <c r="A75">
        <v>74</v>
      </c>
      <c r="B75">
        <v>1969</v>
      </c>
      <c r="C75" t="s">
        <v>254</v>
      </c>
      <c r="D75" t="s">
        <v>359</v>
      </c>
      <c r="E75">
        <v>7</v>
      </c>
      <c r="F75" t="s">
        <v>72</v>
      </c>
      <c r="G75" t="s">
        <v>235</v>
      </c>
      <c r="H75" t="s">
        <v>12</v>
      </c>
      <c r="I75">
        <v>44460</v>
      </c>
      <c r="J75" t="s">
        <v>17</v>
      </c>
      <c r="K75" t="s">
        <v>26</v>
      </c>
      <c r="L75" s="2">
        <v>75100</v>
      </c>
      <c r="M75" s="1">
        <v>407.78280542986425</v>
      </c>
    </row>
    <row r="76" spans="1:13" x14ac:dyDescent="0.3">
      <c r="A76">
        <v>75</v>
      </c>
      <c r="B76">
        <v>2012</v>
      </c>
      <c r="C76" t="s">
        <v>116</v>
      </c>
      <c r="D76" t="s">
        <v>359</v>
      </c>
      <c r="E76">
        <v>7</v>
      </c>
      <c r="F76" t="s">
        <v>72</v>
      </c>
      <c r="G76" t="s">
        <v>105</v>
      </c>
      <c r="H76" t="s">
        <v>12</v>
      </c>
      <c r="I76">
        <v>44652</v>
      </c>
      <c r="J76" t="s">
        <v>17</v>
      </c>
      <c r="K76" t="s">
        <v>18</v>
      </c>
      <c r="L76" s="2">
        <v>75326</v>
      </c>
      <c r="M76" s="1">
        <v>409.00995475113126</v>
      </c>
    </row>
    <row r="77" spans="1:13" x14ac:dyDescent="0.3">
      <c r="A77">
        <v>76</v>
      </c>
      <c r="B77">
        <v>2274</v>
      </c>
      <c r="C77" t="s">
        <v>115</v>
      </c>
      <c r="D77" t="s">
        <v>359</v>
      </c>
      <c r="E77">
        <v>7</v>
      </c>
      <c r="F77" t="s">
        <v>72</v>
      </c>
      <c r="G77" t="s">
        <v>105</v>
      </c>
      <c r="H77" t="s">
        <v>12</v>
      </c>
      <c r="I77">
        <v>45383</v>
      </c>
      <c r="J77" t="s">
        <v>17</v>
      </c>
      <c r="K77" t="s">
        <v>18</v>
      </c>
      <c r="L77" s="2">
        <v>76100</v>
      </c>
      <c r="M77" s="1">
        <v>413.2126696832579</v>
      </c>
    </row>
    <row r="78" spans="1:13" x14ac:dyDescent="0.3">
      <c r="A78">
        <v>77</v>
      </c>
      <c r="B78">
        <v>1984</v>
      </c>
      <c r="C78" t="s">
        <v>187</v>
      </c>
      <c r="D78" t="s">
        <v>359</v>
      </c>
      <c r="E78">
        <v>8</v>
      </c>
      <c r="F78" t="s">
        <v>65</v>
      </c>
      <c r="G78" t="s">
        <v>184</v>
      </c>
      <c r="H78" t="s">
        <v>12</v>
      </c>
      <c r="I78">
        <v>44522</v>
      </c>
      <c r="J78" t="s">
        <v>17</v>
      </c>
      <c r="K78" t="s">
        <v>26</v>
      </c>
      <c r="L78" s="2">
        <v>78700</v>
      </c>
      <c r="M78" s="1">
        <v>427.33031674208144</v>
      </c>
    </row>
    <row r="79" spans="1:13" x14ac:dyDescent="0.3">
      <c r="A79">
        <v>78</v>
      </c>
      <c r="B79">
        <v>2103</v>
      </c>
      <c r="C79" t="s">
        <v>277</v>
      </c>
      <c r="D79" t="s">
        <v>359</v>
      </c>
      <c r="E79">
        <v>7</v>
      </c>
      <c r="F79" t="s">
        <v>72</v>
      </c>
      <c r="G79" t="s">
        <v>261</v>
      </c>
      <c r="H79" t="s">
        <v>12</v>
      </c>
      <c r="I79">
        <v>44887</v>
      </c>
      <c r="J79" t="s">
        <v>17</v>
      </c>
      <c r="K79" t="s">
        <v>23</v>
      </c>
      <c r="L79" s="2">
        <v>79800</v>
      </c>
      <c r="M79" s="1">
        <v>433.30316742081453</v>
      </c>
    </row>
    <row r="80" spans="1:13" x14ac:dyDescent="0.3">
      <c r="A80">
        <v>79</v>
      </c>
      <c r="B80">
        <v>1704</v>
      </c>
      <c r="C80" t="s">
        <v>56</v>
      </c>
      <c r="D80" t="s">
        <v>359</v>
      </c>
      <c r="E80">
        <v>9</v>
      </c>
      <c r="F80" t="s">
        <v>46</v>
      </c>
      <c r="G80" t="s">
        <v>11</v>
      </c>
      <c r="H80" t="s">
        <v>12</v>
      </c>
      <c r="I80">
        <v>43395</v>
      </c>
      <c r="J80" t="s">
        <v>17</v>
      </c>
      <c r="K80" t="s">
        <v>23</v>
      </c>
      <c r="L80" s="2">
        <v>80000</v>
      </c>
      <c r="M80" s="1">
        <v>434.3891402714932</v>
      </c>
    </row>
    <row r="81" spans="1:13" x14ac:dyDescent="0.3">
      <c r="A81">
        <v>80</v>
      </c>
      <c r="B81">
        <v>2250</v>
      </c>
      <c r="C81" t="s">
        <v>74</v>
      </c>
      <c r="D81" t="s">
        <v>359</v>
      </c>
      <c r="E81">
        <v>7</v>
      </c>
      <c r="F81" t="s">
        <v>72</v>
      </c>
      <c r="G81" t="s">
        <v>11</v>
      </c>
      <c r="H81" t="s">
        <v>12</v>
      </c>
      <c r="I81">
        <v>45317</v>
      </c>
      <c r="J81" t="s">
        <v>17</v>
      </c>
      <c r="K81" t="s">
        <v>18</v>
      </c>
      <c r="L81" s="2">
        <v>80000</v>
      </c>
      <c r="M81" s="1">
        <v>434.3891402714932</v>
      </c>
    </row>
    <row r="82" spans="1:13" x14ac:dyDescent="0.3">
      <c r="A82">
        <v>81</v>
      </c>
      <c r="B82">
        <v>2058</v>
      </c>
      <c r="C82" t="s">
        <v>96</v>
      </c>
      <c r="D82" t="s">
        <v>359</v>
      </c>
      <c r="E82">
        <v>6</v>
      </c>
      <c r="F82" t="s">
        <v>77</v>
      </c>
      <c r="G82" t="s">
        <v>85</v>
      </c>
      <c r="H82" t="s">
        <v>12</v>
      </c>
      <c r="I82">
        <v>44756</v>
      </c>
      <c r="J82" t="s">
        <v>17</v>
      </c>
      <c r="K82" t="s">
        <v>23</v>
      </c>
      <c r="L82" s="2">
        <v>80000</v>
      </c>
      <c r="M82" s="1">
        <v>434.3891402714932</v>
      </c>
    </row>
    <row r="83" spans="1:13" x14ac:dyDescent="0.3">
      <c r="A83">
        <v>82</v>
      </c>
      <c r="B83">
        <v>2030</v>
      </c>
      <c r="C83" t="s">
        <v>101</v>
      </c>
      <c r="D83" t="s">
        <v>359</v>
      </c>
      <c r="E83">
        <v>6</v>
      </c>
      <c r="F83" t="s">
        <v>77</v>
      </c>
      <c r="G83" t="s">
        <v>85</v>
      </c>
      <c r="H83" t="s">
        <v>12</v>
      </c>
      <c r="I83">
        <v>44704</v>
      </c>
      <c r="J83" t="s">
        <v>17</v>
      </c>
      <c r="K83" t="s">
        <v>23</v>
      </c>
      <c r="L83" s="2">
        <v>80000</v>
      </c>
      <c r="M83" s="1">
        <v>434.3891402714932</v>
      </c>
    </row>
    <row r="84" spans="1:13" x14ac:dyDescent="0.3">
      <c r="A84">
        <v>83</v>
      </c>
      <c r="B84">
        <v>1860</v>
      </c>
      <c r="C84" t="s">
        <v>113</v>
      </c>
      <c r="D84" t="s">
        <v>359</v>
      </c>
      <c r="E84">
        <v>8</v>
      </c>
      <c r="F84" t="s">
        <v>65</v>
      </c>
      <c r="G84" t="s">
        <v>105</v>
      </c>
      <c r="H84" t="s">
        <v>12</v>
      </c>
      <c r="I84">
        <v>44013</v>
      </c>
      <c r="J84" t="s">
        <v>17</v>
      </c>
      <c r="K84" t="s">
        <v>18</v>
      </c>
      <c r="L84" s="2">
        <v>82200</v>
      </c>
      <c r="M84" s="1">
        <v>446.33484162895928</v>
      </c>
    </row>
    <row r="85" spans="1:13" x14ac:dyDescent="0.3">
      <c r="A85">
        <v>84</v>
      </c>
      <c r="B85">
        <v>1857</v>
      </c>
      <c r="C85" t="s">
        <v>64</v>
      </c>
      <c r="D85" t="s">
        <v>359</v>
      </c>
      <c r="E85">
        <v>8</v>
      </c>
      <c r="F85" t="s">
        <v>65</v>
      </c>
      <c r="G85" t="s">
        <v>11</v>
      </c>
      <c r="H85" t="s">
        <v>12</v>
      </c>
      <c r="I85">
        <v>44011</v>
      </c>
      <c r="J85" t="s">
        <v>17</v>
      </c>
      <c r="K85" t="s">
        <v>26</v>
      </c>
      <c r="L85" s="2">
        <v>85000</v>
      </c>
      <c r="M85" s="1">
        <v>461.5384615384616</v>
      </c>
    </row>
    <row r="86" spans="1:13" x14ac:dyDescent="0.3">
      <c r="A86">
        <v>85</v>
      </c>
      <c r="B86">
        <v>2111</v>
      </c>
      <c r="C86" t="s">
        <v>251</v>
      </c>
      <c r="D86" t="s">
        <v>359</v>
      </c>
      <c r="E86">
        <v>8</v>
      </c>
      <c r="F86" t="s">
        <v>65</v>
      </c>
      <c r="G86" t="s">
        <v>235</v>
      </c>
      <c r="H86" t="s">
        <v>12</v>
      </c>
      <c r="I86">
        <v>44921</v>
      </c>
      <c r="J86" t="s">
        <v>17</v>
      </c>
      <c r="K86" t="s">
        <v>14</v>
      </c>
      <c r="L86" s="2">
        <v>85000</v>
      </c>
      <c r="M86" s="1">
        <v>461.5384615384616</v>
      </c>
    </row>
    <row r="87" spans="1:13" x14ac:dyDescent="0.3">
      <c r="A87">
        <v>86</v>
      </c>
      <c r="B87">
        <v>707</v>
      </c>
      <c r="C87" t="s">
        <v>311</v>
      </c>
      <c r="D87" t="s">
        <v>359</v>
      </c>
      <c r="E87">
        <v>7</v>
      </c>
      <c r="F87" t="s">
        <v>72</v>
      </c>
      <c r="G87" t="s">
        <v>309</v>
      </c>
      <c r="H87" t="s">
        <v>12</v>
      </c>
      <c r="I87">
        <v>42644</v>
      </c>
      <c r="J87" t="s">
        <v>17</v>
      </c>
      <c r="K87" t="s">
        <v>18</v>
      </c>
      <c r="L87" s="2">
        <v>85000</v>
      </c>
      <c r="M87" s="1">
        <v>461.5384615384616</v>
      </c>
    </row>
    <row r="88" spans="1:13" x14ac:dyDescent="0.3">
      <c r="A88">
        <v>87</v>
      </c>
      <c r="B88">
        <v>1945</v>
      </c>
      <c r="C88" t="s">
        <v>281</v>
      </c>
      <c r="D88" t="s">
        <v>359</v>
      </c>
      <c r="E88">
        <v>6</v>
      </c>
      <c r="F88" t="s">
        <v>77</v>
      </c>
      <c r="G88" t="s">
        <v>261</v>
      </c>
      <c r="H88" t="s">
        <v>12</v>
      </c>
      <c r="I88">
        <v>44378</v>
      </c>
      <c r="J88" t="s">
        <v>17</v>
      </c>
      <c r="K88" t="s">
        <v>23</v>
      </c>
      <c r="L88" s="2">
        <v>85200</v>
      </c>
      <c r="M88" s="1">
        <v>462.62443438914028</v>
      </c>
    </row>
    <row r="89" spans="1:13" x14ac:dyDescent="0.3">
      <c r="A89">
        <v>88</v>
      </c>
      <c r="B89">
        <v>593</v>
      </c>
      <c r="C89" t="s">
        <v>161</v>
      </c>
      <c r="D89" t="s">
        <v>359</v>
      </c>
      <c r="E89">
        <v>7</v>
      </c>
      <c r="F89" t="s">
        <v>72</v>
      </c>
      <c r="G89" t="s">
        <v>154</v>
      </c>
      <c r="H89" t="s">
        <v>12</v>
      </c>
      <c r="I89">
        <v>42536</v>
      </c>
      <c r="J89" t="s">
        <v>17</v>
      </c>
      <c r="K89" t="s">
        <v>30</v>
      </c>
      <c r="L89" s="2">
        <v>85600</v>
      </c>
      <c r="M89" s="1">
        <v>464.79638009049768</v>
      </c>
    </row>
    <row r="90" spans="1:13" x14ac:dyDescent="0.3">
      <c r="A90">
        <v>89</v>
      </c>
      <c r="B90">
        <v>1773</v>
      </c>
      <c r="C90" t="s">
        <v>220</v>
      </c>
      <c r="D90" t="s">
        <v>359</v>
      </c>
      <c r="E90">
        <v>7</v>
      </c>
      <c r="F90" t="s">
        <v>72</v>
      </c>
      <c r="G90" t="s">
        <v>198</v>
      </c>
      <c r="H90" t="s">
        <v>12</v>
      </c>
      <c r="I90">
        <v>42837</v>
      </c>
      <c r="J90" t="s">
        <v>17</v>
      </c>
      <c r="K90" t="s">
        <v>18</v>
      </c>
      <c r="L90" s="2">
        <v>86625</v>
      </c>
      <c r="M90" s="1">
        <v>470.3619909502263</v>
      </c>
    </row>
    <row r="91" spans="1:13" x14ac:dyDescent="0.3">
      <c r="A91">
        <v>90</v>
      </c>
      <c r="B91">
        <v>2027</v>
      </c>
      <c r="C91" t="s">
        <v>51</v>
      </c>
      <c r="D91" t="s">
        <v>359</v>
      </c>
      <c r="E91">
        <v>9</v>
      </c>
      <c r="F91" t="s">
        <v>46</v>
      </c>
      <c r="G91" t="s">
        <v>11</v>
      </c>
      <c r="H91" t="s">
        <v>12</v>
      </c>
      <c r="I91">
        <v>44697</v>
      </c>
      <c r="J91" t="s">
        <v>13</v>
      </c>
      <c r="K91" t="s">
        <v>14</v>
      </c>
      <c r="L91" s="2">
        <v>87500</v>
      </c>
      <c r="M91" s="1">
        <v>475.11312217194569</v>
      </c>
    </row>
    <row r="92" spans="1:13" x14ac:dyDescent="0.3">
      <c r="A92">
        <v>91</v>
      </c>
      <c r="B92">
        <v>113</v>
      </c>
      <c r="C92" t="s">
        <v>337</v>
      </c>
      <c r="D92" t="s">
        <v>359</v>
      </c>
      <c r="E92">
        <v>7</v>
      </c>
      <c r="F92" t="s">
        <v>72</v>
      </c>
      <c r="G92" t="s">
        <v>330</v>
      </c>
      <c r="H92" t="s">
        <v>12</v>
      </c>
      <c r="I92">
        <v>34624</v>
      </c>
      <c r="J92" t="s">
        <v>13</v>
      </c>
      <c r="K92" t="s">
        <v>14</v>
      </c>
      <c r="L92" s="2">
        <v>87750</v>
      </c>
      <c r="M92" s="1">
        <v>476.47058823529414</v>
      </c>
    </row>
    <row r="93" spans="1:13" x14ac:dyDescent="0.3">
      <c r="A93">
        <v>92</v>
      </c>
      <c r="B93">
        <v>1998</v>
      </c>
      <c r="C93" t="s">
        <v>278</v>
      </c>
      <c r="D93" t="s">
        <v>359</v>
      </c>
      <c r="E93">
        <v>7</v>
      </c>
      <c r="F93" t="s">
        <v>72</v>
      </c>
      <c r="G93" t="s">
        <v>261</v>
      </c>
      <c r="H93" t="s">
        <v>12</v>
      </c>
      <c r="I93">
        <v>44593</v>
      </c>
      <c r="J93" t="s">
        <v>17</v>
      </c>
      <c r="K93" t="s">
        <v>23</v>
      </c>
      <c r="L93" s="2">
        <v>87900</v>
      </c>
      <c r="M93" s="1">
        <v>477.28506787330315</v>
      </c>
    </row>
    <row r="94" spans="1:13" x14ac:dyDescent="0.3">
      <c r="A94">
        <v>93</v>
      </c>
      <c r="B94">
        <v>145</v>
      </c>
      <c r="C94" t="s">
        <v>181</v>
      </c>
      <c r="D94" t="s">
        <v>359</v>
      </c>
      <c r="E94">
        <v>7</v>
      </c>
      <c r="F94" t="s">
        <v>72</v>
      </c>
      <c r="G94" t="s">
        <v>180</v>
      </c>
      <c r="H94" t="s">
        <v>12</v>
      </c>
      <c r="I94">
        <v>31454</v>
      </c>
      <c r="J94" t="s">
        <v>13</v>
      </c>
      <c r="K94" t="s">
        <v>14</v>
      </c>
      <c r="L94" s="2">
        <v>91891</v>
      </c>
      <c r="M94" s="1">
        <v>498.95565610859722</v>
      </c>
    </row>
    <row r="95" spans="1:13" x14ac:dyDescent="0.3">
      <c r="A95">
        <v>94</v>
      </c>
      <c r="B95">
        <v>2076</v>
      </c>
      <c r="C95" t="s">
        <v>139</v>
      </c>
      <c r="D95" t="s">
        <v>359</v>
      </c>
      <c r="E95">
        <v>8</v>
      </c>
      <c r="F95" t="s">
        <v>65</v>
      </c>
      <c r="G95" t="s">
        <v>318</v>
      </c>
      <c r="H95" t="s">
        <v>12</v>
      </c>
      <c r="I95">
        <v>44805</v>
      </c>
      <c r="J95" t="s">
        <v>13</v>
      </c>
      <c r="K95" t="s">
        <v>26</v>
      </c>
      <c r="L95" s="2">
        <v>92800</v>
      </c>
      <c r="M95" s="1">
        <v>503.89140271493216</v>
      </c>
    </row>
    <row r="96" spans="1:13" x14ac:dyDescent="0.3">
      <c r="A96">
        <v>95</v>
      </c>
      <c r="B96">
        <v>1921</v>
      </c>
      <c r="C96" t="s">
        <v>123</v>
      </c>
      <c r="D96" t="s">
        <v>359</v>
      </c>
      <c r="E96">
        <v>8</v>
      </c>
      <c r="F96" t="s">
        <v>65</v>
      </c>
      <c r="G96" t="s">
        <v>121</v>
      </c>
      <c r="H96" t="s">
        <v>12</v>
      </c>
      <c r="I96">
        <v>44319</v>
      </c>
      <c r="J96" t="s">
        <v>17</v>
      </c>
      <c r="K96" t="s">
        <v>26</v>
      </c>
      <c r="L96" s="2">
        <v>93600</v>
      </c>
      <c r="M96" s="1">
        <v>508.23529411764707</v>
      </c>
    </row>
    <row r="97" spans="1:13" x14ac:dyDescent="0.3">
      <c r="A97">
        <v>96</v>
      </c>
      <c r="B97">
        <v>1859</v>
      </c>
      <c r="C97" t="s">
        <v>110</v>
      </c>
      <c r="D97" t="s">
        <v>359</v>
      </c>
      <c r="E97">
        <v>9</v>
      </c>
      <c r="F97" t="s">
        <v>46</v>
      </c>
      <c r="G97" t="s">
        <v>105</v>
      </c>
      <c r="H97" t="s">
        <v>12</v>
      </c>
      <c r="I97">
        <v>43004</v>
      </c>
      <c r="J97" t="s">
        <v>17</v>
      </c>
      <c r="K97" t="s">
        <v>18</v>
      </c>
      <c r="L97" s="2">
        <v>93700</v>
      </c>
      <c r="M97" s="1">
        <v>508.77828054298641</v>
      </c>
    </row>
    <row r="98" spans="1:13" x14ac:dyDescent="0.3">
      <c r="A98">
        <v>97</v>
      </c>
      <c r="B98">
        <v>2224</v>
      </c>
      <c r="C98" t="s">
        <v>127</v>
      </c>
      <c r="D98" t="s">
        <v>359</v>
      </c>
      <c r="E98">
        <v>8</v>
      </c>
      <c r="F98" t="s">
        <v>65</v>
      </c>
      <c r="G98" t="s">
        <v>126</v>
      </c>
      <c r="H98" t="s">
        <v>12</v>
      </c>
      <c r="I98">
        <v>45231</v>
      </c>
      <c r="J98" t="s">
        <v>17</v>
      </c>
      <c r="K98" t="s">
        <v>26</v>
      </c>
      <c r="L98" s="2">
        <v>95000</v>
      </c>
      <c r="M98" s="1">
        <v>515.83710407239812</v>
      </c>
    </row>
    <row r="99" spans="1:13" x14ac:dyDescent="0.3">
      <c r="A99">
        <v>98</v>
      </c>
      <c r="B99">
        <v>2173</v>
      </c>
      <c r="C99" t="s">
        <v>249</v>
      </c>
      <c r="D99" t="s">
        <v>359</v>
      </c>
      <c r="E99">
        <v>9</v>
      </c>
      <c r="F99" t="s">
        <v>46</v>
      </c>
      <c r="G99" t="s">
        <v>235</v>
      </c>
      <c r="H99" t="s">
        <v>12</v>
      </c>
      <c r="I99">
        <v>45110</v>
      </c>
      <c r="J99" t="s">
        <v>17</v>
      </c>
      <c r="K99" t="s">
        <v>14</v>
      </c>
      <c r="L99" s="2">
        <v>95000</v>
      </c>
      <c r="M99" s="1">
        <v>515.83710407239812</v>
      </c>
    </row>
    <row r="100" spans="1:13" x14ac:dyDescent="0.3">
      <c r="A100">
        <v>99</v>
      </c>
      <c r="B100">
        <v>2245</v>
      </c>
      <c r="C100" t="s">
        <v>351</v>
      </c>
      <c r="D100" t="s">
        <v>359</v>
      </c>
      <c r="E100">
        <v>9</v>
      </c>
      <c r="F100" t="s">
        <v>53</v>
      </c>
      <c r="G100" t="s">
        <v>350</v>
      </c>
      <c r="H100" t="s">
        <v>12</v>
      </c>
      <c r="I100">
        <v>45313</v>
      </c>
      <c r="J100" t="s">
        <v>17</v>
      </c>
      <c r="K100" t="s">
        <v>26</v>
      </c>
      <c r="L100" s="2">
        <v>95000</v>
      </c>
      <c r="M100" s="1">
        <v>515.83710407239812</v>
      </c>
    </row>
    <row r="101" spans="1:13" x14ac:dyDescent="0.3">
      <c r="A101">
        <v>100</v>
      </c>
      <c r="B101">
        <v>1847</v>
      </c>
      <c r="C101" t="s">
        <v>219</v>
      </c>
      <c r="D101" t="s">
        <v>359</v>
      </c>
      <c r="E101">
        <v>8</v>
      </c>
      <c r="F101" t="s">
        <v>65</v>
      </c>
      <c r="G101" t="s">
        <v>198</v>
      </c>
      <c r="H101" t="s">
        <v>12</v>
      </c>
      <c r="I101">
        <v>43899</v>
      </c>
      <c r="J101" t="s">
        <v>17</v>
      </c>
      <c r="K101" t="s">
        <v>18</v>
      </c>
      <c r="L101" s="2">
        <v>95700</v>
      </c>
      <c r="M101" s="1">
        <v>519.6380090497737</v>
      </c>
    </row>
    <row r="102" spans="1:13" x14ac:dyDescent="0.3">
      <c r="A102">
        <v>101</v>
      </c>
      <c r="B102">
        <v>1904</v>
      </c>
      <c r="C102" t="s">
        <v>217</v>
      </c>
      <c r="D102" t="s">
        <v>359</v>
      </c>
      <c r="E102">
        <v>8</v>
      </c>
      <c r="F102" t="s">
        <v>65</v>
      </c>
      <c r="G102" t="s">
        <v>198</v>
      </c>
      <c r="H102" t="s">
        <v>12</v>
      </c>
      <c r="I102">
        <v>44249</v>
      </c>
      <c r="J102" t="s">
        <v>17</v>
      </c>
      <c r="K102" t="s">
        <v>18</v>
      </c>
      <c r="L102" s="2">
        <v>96300</v>
      </c>
      <c r="M102" s="1">
        <v>522.89592760180994</v>
      </c>
    </row>
    <row r="103" spans="1:13" x14ac:dyDescent="0.3">
      <c r="A103">
        <v>102</v>
      </c>
      <c r="B103">
        <v>1705</v>
      </c>
      <c r="C103" t="s">
        <v>336</v>
      </c>
      <c r="D103" t="s">
        <v>359</v>
      </c>
      <c r="E103">
        <v>9</v>
      </c>
      <c r="F103" t="s">
        <v>46</v>
      </c>
      <c r="G103" t="s">
        <v>330</v>
      </c>
      <c r="H103" t="s">
        <v>12</v>
      </c>
      <c r="I103">
        <v>43424</v>
      </c>
      <c r="J103" t="s">
        <v>17</v>
      </c>
      <c r="K103" t="s">
        <v>26</v>
      </c>
      <c r="L103" s="2">
        <v>97000</v>
      </c>
      <c r="M103" s="1">
        <v>526.69683257918552</v>
      </c>
    </row>
    <row r="104" spans="1:13" x14ac:dyDescent="0.3">
      <c r="A104">
        <v>103</v>
      </c>
      <c r="B104">
        <v>1745</v>
      </c>
      <c r="C104" t="s">
        <v>149</v>
      </c>
      <c r="D104" t="s">
        <v>359</v>
      </c>
      <c r="E104">
        <v>8</v>
      </c>
      <c r="F104" t="s">
        <v>65</v>
      </c>
      <c r="G104" t="s">
        <v>146</v>
      </c>
      <c r="H104" t="s">
        <v>12</v>
      </c>
      <c r="I104">
        <v>39195</v>
      </c>
      <c r="J104" t="s">
        <v>17</v>
      </c>
      <c r="K104" t="s">
        <v>18</v>
      </c>
      <c r="L104" s="2">
        <v>97178</v>
      </c>
      <c r="M104" s="1">
        <v>527.66334841628964</v>
      </c>
    </row>
    <row r="105" spans="1:13" x14ac:dyDescent="0.3">
      <c r="A105">
        <v>104</v>
      </c>
      <c r="B105">
        <v>1918</v>
      </c>
      <c r="C105" t="s">
        <v>280</v>
      </c>
      <c r="D105" t="s">
        <v>359</v>
      </c>
      <c r="E105">
        <v>7</v>
      </c>
      <c r="F105" t="s">
        <v>72</v>
      </c>
      <c r="G105" t="s">
        <v>261</v>
      </c>
      <c r="H105" t="s">
        <v>12</v>
      </c>
      <c r="I105">
        <v>44307</v>
      </c>
      <c r="J105" t="s">
        <v>17</v>
      </c>
      <c r="K105" t="s">
        <v>23</v>
      </c>
      <c r="L105" s="2">
        <v>97300</v>
      </c>
      <c r="M105" s="1">
        <v>528.32579185520353</v>
      </c>
    </row>
    <row r="106" spans="1:13" x14ac:dyDescent="0.3">
      <c r="A106">
        <v>105</v>
      </c>
      <c r="B106">
        <v>1779</v>
      </c>
      <c r="C106" t="s">
        <v>218</v>
      </c>
      <c r="D106" t="s">
        <v>359</v>
      </c>
      <c r="E106">
        <v>8</v>
      </c>
      <c r="F106" t="s">
        <v>65</v>
      </c>
      <c r="G106" t="s">
        <v>198</v>
      </c>
      <c r="H106" t="s">
        <v>12</v>
      </c>
      <c r="I106">
        <v>43101</v>
      </c>
      <c r="J106" t="s">
        <v>17</v>
      </c>
      <c r="K106" t="s">
        <v>18</v>
      </c>
      <c r="L106" s="2">
        <v>99920</v>
      </c>
      <c r="M106" s="1">
        <v>542.55203619909503</v>
      </c>
    </row>
    <row r="107" spans="1:13" x14ac:dyDescent="0.3">
      <c r="A107">
        <v>106</v>
      </c>
      <c r="B107">
        <v>2136</v>
      </c>
      <c r="C107" t="s">
        <v>66</v>
      </c>
      <c r="D107" t="s">
        <v>359</v>
      </c>
      <c r="E107">
        <v>8</v>
      </c>
      <c r="F107" t="s">
        <v>65</v>
      </c>
      <c r="G107" t="s">
        <v>11</v>
      </c>
      <c r="H107" t="s">
        <v>12</v>
      </c>
      <c r="I107">
        <v>45033</v>
      </c>
      <c r="J107" t="s">
        <v>17</v>
      </c>
      <c r="K107" t="s">
        <v>30</v>
      </c>
      <c r="L107" s="2">
        <v>100000</v>
      </c>
      <c r="M107" s="1">
        <v>542.98642533936652</v>
      </c>
    </row>
    <row r="108" spans="1:13" x14ac:dyDescent="0.3">
      <c r="A108">
        <v>107</v>
      </c>
      <c r="B108">
        <v>83</v>
      </c>
      <c r="C108" t="s">
        <v>67</v>
      </c>
      <c r="D108" t="s">
        <v>359</v>
      </c>
      <c r="E108">
        <v>8</v>
      </c>
      <c r="F108" t="s">
        <v>65</v>
      </c>
      <c r="G108" t="s">
        <v>11</v>
      </c>
      <c r="H108" t="s">
        <v>12</v>
      </c>
      <c r="I108">
        <v>38534</v>
      </c>
      <c r="J108" t="s">
        <v>17</v>
      </c>
      <c r="K108" t="s">
        <v>23</v>
      </c>
      <c r="L108" s="2">
        <v>100000</v>
      </c>
      <c r="M108" s="1">
        <v>542.98642533936652</v>
      </c>
    </row>
    <row r="109" spans="1:13" x14ac:dyDescent="0.3">
      <c r="A109">
        <v>108</v>
      </c>
      <c r="B109">
        <v>51</v>
      </c>
      <c r="C109" t="s">
        <v>69</v>
      </c>
      <c r="D109" t="s">
        <v>359</v>
      </c>
      <c r="E109">
        <v>8</v>
      </c>
      <c r="F109" t="s">
        <v>65</v>
      </c>
      <c r="G109" t="s">
        <v>11</v>
      </c>
      <c r="H109" t="s">
        <v>12</v>
      </c>
      <c r="I109">
        <v>39360</v>
      </c>
      <c r="J109" t="s">
        <v>17</v>
      </c>
      <c r="K109" t="s">
        <v>23</v>
      </c>
      <c r="L109" s="2">
        <v>100000</v>
      </c>
      <c r="M109" s="1">
        <v>542.98642533936652</v>
      </c>
    </row>
    <row r="110" spans="1:13" x14ac:dyDescent="0.3">
      <c r="A110">
        <v>109</v>
      </c>
      <c r="B110">
        <v>24</v>
      </c>
      <c r="C110" t="s">
        <v>70</v>
      </c>
      <c r="D110" t="s">
        <v>359</v>
      </c>
      <c r="E110">
        <v>8</v>
      </c>
      <c r="F110" t="s">
        <v>65</v>
      </c>
      <c r="G110" t="s">
        <v>11</v>
      </c>
      <c r="H110" t="s">
        <v>12</v>
      </c>
      <c r="I110">
        <v>39142</v>
      </c>
      <c r="J110" t="s">
        <v>17</v>
      </c>
      <c r="K110" t="s">
        <v>26</v>
      </c>
      <c r="L110" s="2">
        <v>100000</v>
      </c>
      <c r="M110" s="1">
        <v>542.98642533936652</v>
      </c>
    </row>
    <row r="111" spans="1:13" x14ac:dyDescent="0.3">
      <c r="A111">
        <v>110</v>
      </c>
      <c r="B111">
        <v>2261</v>
      </c>
      <c r="C111" t="s">
        <v>245</v>
      </c>
      <c r="D111" t="s">
        <v>359</v>
      </c>
      <c r="E111">
        <v>9</v>
      </c>
      <c r="F111" t="s">
        <v>53</v>
      </c>
      <c r="G111" t="s">
        <v>235</v>
      </c>
      <c r="H111" t="s">
        <v>12</v>
      </c>
      <c r="I111">
        <v>45348</v>
      </c>
      <c r="J111" t="s">
        <v>17</v>
      </c>
      <c r="K111" t="s">
        <v>26</v>
      </c>
      <c r="L111" s="2">
        <v>100000</v>
      </c>
      <c r="M111" s="1">
        <v>542.98642533936652</v>
      </c>
    </row>
    <row r="112" spans="1:13" x14ac:dyDescent="0.3">
      <c r="A112">
        <v>111</v>
      </c>
      <c r="B112">
        <v>2089</v>
      </c>
      <c r="C112" t="s">
        <v>299</v>
      </c>
      <c r="D112" t="s">
        <v>359</v>
      </c>
      <c r="E112">
        <v>8</v>
      </c>
      <c r="F112" t="s">
        <v>65</v>
      </c>
      <c r="G112" t="s">
        <v>285</v>
      </c>
      <c r="H112" t="s">
        <v>12</v>
      </c>
      <c r="I112">
        <v>44858</v>
      </c>
      <c r="J112" t="s">
        <v>17</v>
      </c>
      <c r="K112" t="s">
        <v>18</v>
      </c>
      <c r="L112" s="2">
        <v>100000</v>
      </c>
      <c r="M112" s="1">
        <v>542.98642533936652</v>
      </c>
    </row>
    <row r="113" spans="1:15" x14ac:dyDescent="0.3">
      <c r="A113">
        <v>112</v>
      </c>
      <c r="B113">
        <v>212</v>
      </c>
      <c r="C113" t="s">
        <v>171</v>
      </c>
      <c r="D113" t="s">
        <v>359</v>
      </c>
      <c r="E113">
        <v>8</v>
      </c>
      <c r="F113" t="s">
        <v>65</v>
      </c>
      <c r="G113" t="s">
        <v>165</v>
      </c>
      <c r="H113" t="s">
        <v>12</v>
      </c>
      <c r="I113">
        <v>41730</v>
      </c>
      <c r="J113" t="s">
        <v>17</v>
      </c>
      <c r="K113" t="s">
        <v>23</v>
      </c>
      <c r="L113" s="2">
        <v>100300</v>
      </c>
      <c r="M113" s="1">
        <v>544.61538461538464</v>
      </c>
    </row>
    <row r="114" spans="1:15" x14ac:dyDescent="0.3">
      <c r="A114">
        <v>113</v>
      </c>
      <c r="B114">
        <v>1972</v>
      </c>
      <c r="C114" t="s">
        <v>112</v>
      </c>
      <c r="D114" t="s">
        <v>359</v>
      </c>
      <c r="E114">
        <v>9</v>
      </c>
      <c r="F114" t="s">
        <v>46</v>
      </c>
      <c r="G114" t="s">
        <v>105</v>
      </c>
      <c r="H114" t="s">
        <v>12</v>
      </c>
      <c r="I114">
        <v>44466</v>
      </c>
      <c r="J114" t="s">
        <v>17</v>
      </c>
      <c r="K114" t="s">
        <v>18</v>
      </c>
      <c r="L114" s="2">
        <v>100800</v>
      </c>
      <c r="M114" s="1">
        <v>547.33031674208144</v>
      </c>
    </row>
    <row r="115" spans="1:15" x14ac:dyDescent="0.3">
      <c r="A115">
        <v>114</v>
      </c>
      <c r="B115">
        <v>72</v>
      </c>
      <c r="C115" t="s">
        <v>301</v>
      </c>
      <c r="D115" t="s">
        <v>359</v>
      </c>
      <c r="E115">
        <v>7</v>
      </c>
      <c r="F115" t="s">
        <v>72</v>
      </c>
      <c r="G115" t="s">
        <v>285</v>
      </c>
      <c r="H115" t="s">
        <v>12</v>
      </c>
      <c r="I115">
        <v>40664</v>
      </c>
      <c r="J115" t="s">
        <v>17</v>
      </c>
      <c r="K115" t="s">
        <v>18</v>
      </c>
      <c r="L115" s="2">
        <v>100800</v>
      </c>
      <c r="M115" s="1">
        <v>547.33031674208144</v>
      </c>
    </row>
    <row r="116" spans="1:15" x14ac:dyDescent="0.3">
      <c r="A116">
        <v>115</v>
      </c>
      <c r="B116">
        <v>1680</v>
      </c>
      <c r="C116" t="s">
        <v>186</v>
      </c>
      <c r="D116" t="s">
        <v>359</v>
      </c>
      <c r="E116">
        <v>9</v>
      </c>
      <c r="F116" t="s">
        <v>46</v>
      </c>
      <c r="G116" t="s">
        <v>184</v>
      </c>
      <c r="H116" t="s">
        <v>12</v>
      </c>
      <c r="I116">
        <v>43175</v>
      </c>
      <c r="J116" t="s">
        <v>17</v>
      </c>
      <c r="K116" t="s">
        <v>26</v>
      </c>
      <c r="L116" s="2">
        <v>103000</v>
      </c>
      <c r="M116" s="1">
        <v>559.27601809954751</v>
      </c>
    </row>
    <row r="117" spans="1:15" x14ac:dyDescent="0.3">
      <c r="A117">
        <v>116</v>
      </c>
      <c r="B117">
        <v>107</v>
      </c>
      <c r="C117" t="s">
        <v>340</v>
      </c>
      <c r="D117" t="s">
        <v>359</v>
      </c>
      <c r="E117">
        <v>8</v>
      </c>
      <c r="F117" t="s">
        <v>65</v>
      </c>
      <c r="G117" t="s">
        <v>339</v>
      </c>
      <c r="H117" t="s">
        <v>12</v>
      </c>
      <c r="I117">
        <v>35494</v>
      </c>
      <c r="J117" t="s">
        <v>13</v>
      </c>
      <c r="K117" t="s">
        <v>14</v>
      </c>
      <c r="L117" s="2">
        <v>103980</v>
      </c>
      <c r="M117" s="1">
        <v>564.59728506787337</v>
      </c>
    </row>
    <row r="118" spans="1:15" x14ac:dyDescent="0.3">
      <c r="A118">
        <v>117</v>
      </c>
      <c r="B118">
        <v>1882</v>
      </c>
      <c r="C118" t="s">
        <v>156</v>
      </c>
      <c r="D118" t="s">
        <v>359</v>
      </c>
      <c r="E118">
        <v>9</v>
      </c>
      <c r="F118" t="s">
        <v>46</v>
      </c>
      <c r="G118" t="s">
        <v>154</v>
      </c>
      <c r="H118" t="s">
        <v>157</v>
      </c>
      <c r="I118">
        <v>44196</v>
      </c>
      <c r="J118" t="s">
        <v>17</v>
      </c>
      <c r="K118" t="s">
        <v>14</v>
      </c>
      <c r="L118" s="2">
        <v>105000</v>
      </c>
      <c r="M118" s="1">
        <v>570.13574660633481</v>
      </c>
    </row>
    <row r="119" spans="1:15" x14ac:dyDescent="0.3">
      <c r="A119">
        <v>118</v>
      </c>
      <c r="B119">
        <v>1810</v>
      </c>
      <c r="C119" t="s">
        <v>300</v>
      </c>
      <c r="D119" t="s">
        <v>359</v>
      </c>
      <c r="E119">
        <v>7</v>
      </c>
      <c r="F119" t="s">
        <v>72</v>
      </c>
      <c r="G119" t="s">
        <v>285</v>
      </c>
      <c r="H119" t="s">
        <v>12</v>
      </c>
      <c r="I119">
        <v>43682</v>
      </c>
      <c r="J119" t="s">
        <v>17</v>
      </c>
      <c r="K119" t="s">
        <v>18</v>
      </c>
      <c r="L119" s="2">
        <v>105000</v>
      </c>
      <c r="M119" s="1">
        <v>570.13574660633481</v>
      </c>
    </row>
    <row r="120" spans="1:15" x14ac:dyDescent="0.3">
      <c r="A120">
        <v>119</v>
      </c>
      <c r="B120">
        <v>2039</v>
      </c>
      <c r="C120" t="s">
        <v>270</v>
      </c>
      <c r="D120" t="s">
        <v>359</v>
      </c>
      <c r="E120">
        <v>7</v>
      </c>
      <c r="F120" t="s">
        <v>72</v>
      </c>
      <c r="G120" t="s">
        <v>285</v>
      </c>
      <c r="H120" t="s">
        <v>12</v>
      </c>
      <c r="I120">
        <v>44728</v>
      </c>
      <c r="J120" t="s">
        <v>17</v>
      </c>
      <c r="K120" t="s">
        <v>18</v>
      </c>
      <c r="L120" s="2">
        <v>105000</v>
      </c>
      <c r="M120" s="1">
        <v>570.13574660633481</v>
      </c>
    </row>
    <row r="121" spans="1:15" x14ac:dyDescent="0.3">
      <c r="A121">
        <v>120</v>
      </c>
      <c r="B121">
        <v>2294</v>
      </c>
      <c r="C121" t="s">
        <v>319</v>
      </c>
      <c r="D121" t="s">
        <v>359</v>
      </c>
      <c r="E121">
        <v>6</v>
      </c>
      <c r="F121" t="s">
        <v>77</v>
      </c>
      <c r="G121" t="s">
        <v>318</v>
      </c>
      <c r="H121" t="s">
        <v>12</v>
      </c>
      <c r="I121">
        <v>45453</v>
      </c>
      <c r="J121" t="s">
        <v>13</v>
      </c>
      <c r="K121" t="s">
        <v>26</v>
      </c>
      <c r="L121" s="2">
        <v>105000</v>
      </c>
      <c r="M121" s="1">
        <v>570.13574660633481</v>
      </c>
    </row>
    <row r="122" spans="1:15" x14ac:dyDescent="0.3">
      <c r="A122">
        <v>121</v>
      </c>
      <c r="B122">
        <v>2016</v>
      </c>
      <c r="C122" t="s">
        <v>335</v>
      </c>
      <c r="D122" t="s">
        <v>359</v>
      </c>
      <c r="E122">
        <v>9</v>
      </c>
      <c r="F122" t="s">
        <v>46</v>
      </c>
      <c r="G122" t="s">
        <v>330</v>
      </c>
      <c r="H122" t="s">
        <v>12</v>
      </c>
      <c r="I122">
        <v>44658</v>
      </c>
      <c r="J122" t="s">
        <v>17</v>
      </c>
      <c r="K122" t="s">
        <v>26</v>
      </c>
      <c r="L122" s="2">
        <v>105600</v>
      </c>
      <c r="M122" s="1">
        <v>573.39366515837105</v>
      </c>
    </row>
    <row r="123" spans="1:15" x14ac:dyDescent="0.3">
      <c r="A123">
        <v>122</v>
      </c>
      <c r="B123">
        <v>111</v>
      </c>
      <c r="C123" t="s">
        <v>331</v>
      </c>
      <c r="D123" t="s">
        <v>359</v>
      </c>
      <c r="E123">
        <v>11</v>
      </c>
      <c r="F123" t="s">
        <v>32</v>
      </c>
      <c r="G123" t="s">
        <v>330</v>
      </c>
      <c r="H123" t="s">
        <v>12</v>
      </c>
      <c r="I123">
        <v>29744</v>
      </c>
      <c r="J123" t="s">
        <v>13</v>
      </c>
      <c r="K123" t="s">
        <v>14</v>
      </c>
      <c r="L123" s="2">
        <v>106179</v>
      </c>
      <c r="M123" s="1">
        <v>576.53755656108592</v>
      </c>
      <c r="N123" s="4"/>
      <c r="O123" s="4"/>
    </row>
    <row r="124" spans="1:15" x14ac:dyDescent="0.3">
      <c r="A124">
        <v>123</v>
      </c>
      <c r="B124">
        <v>2019</v>
      </c>
      <c r="C124" t="s">
        <v>55</v>
      </c>
      <c r="D124" t="s">
        <v>359</v>
      </c>
      <c r="E124">
        <v>9</v>
      </c>
      <c r="F124" t="s">
        <v>46</v>
      </c>
      <c r="G124" t="s">
        <v>11</v>
      </c>
      <c r="H124" t="s">
        <v>12</v>
      </c>
      <c r="I124">
        <v>44659</v>
      </c>
      <c r="J124" t="s">
        <v>13</v>
      </c>
      <c r="K124" t="s">
        <v>14</v>
      </c>
      <c r="L124" s="2">
        <v>106300</v>
      </c>
      <c r="M124" s="1">
        <v>577.19457013574663</v>
      </c>
    </row>
    <row r="125" spans="1:15" x14ac:dyDescent="0.3">
      <c r="A125">
        <v>124</v>
      </c>
      <c r="B125">
        <v>183</v>
      </c>
      <c r="C125" t="s">
        <v>111</v>
      </c>
      <c r="D125" t="s">
        <v>359</v>
      </c>
      <c r="E125">
        <v>9</v>
      </c>
      <c r="F125" t="s">
        <v>46</v>
      </c>
      <c r="G125" t="s">
        <v>105</v>
      </c>
      <c r="H125" t="s">
        <v>12</v>
      </c>
      <c r="I125">
        <v>41673</v>
      </c>
      <c r="J125" t="s">
        <v>17</v>
      </c>
      <c r="K125" t="s">
        <v>18</v>
      </c>
      <c r="L125" s="2">
        <v>106300</v>
      </c>
      <c r="M125" s="1">
        <v>577.19457013574663</v>
      </c>
    </row>
    <row r="126" spans="1:15" x14ac:dyDescent="0.3">
      <c r="A126">
        <v>125</v>
      </c>
      <c r="B126">
        <v>1559</v>
      </c>
      <c r="C126" t="s">
        <v>348</v>
      </c>
      <c r="D126" t="s">
        <v>359</v>
      </c>
      <c r="E126">
        <v>9</v>
      </c>
      <c r="F126" t="s">
        <v>46</v>
      </c>
      <c r="G126" t="s">
        <v>346</v>
      </c>
      <c r="H126" t="s">
        <v>12</v>
      </c>
      <c r="I126">
        <v>43133</v>
      </c>
      <c r="J126" t="s">
        <v>17</v>
      </c>
      <c r="K126" t="s">
        <v>26</v>
      </c>
      <c r="L126" s="2">
        <v>107100</v>
      </c>
      <c r="M126" s="1">
        <v>581.53846153846155</v>
      </c>
    </row>
    <row r="127" spans="1:15" x14ac:dyDescent="0.3">
      <c r="A127">
        <v>126</v>
      </c>
      <c r="B127">
        <v>148</v>
      </c>
      <c r="C127" t="s">
        <v>175</v>
      </c>
      <c r="D127" t="s">
        <v>359</v>
      </c>
      <c r="E127">
        <v>7</v>
      </c>
      <c r="F127" t="s">
        <v>72</v>
      </c>
      <c r="G127" t="s">
        <v>165</v>
      </c>
      <c r="H127" t="s">
        <v>12</v>
      </c>
      <c r="I127">
        <v>32146</v>
      </c>
      <c r="J127" t="s">
        <v>13</v>
      </c>
      <c r="K127" t="s">
        <v>14</v>
      </c>
      <c r="L127" s="2">
        <v>108291</v>
      </c>
      <c r="M127" s="1">
        <v>588.00542986425341</v>
      </c>
    </row>
    <row r="128" spans="1:15" x14ac:dyDescent="0.3">
      <c r="A128">
        <v>127</v>
      </c>
      <c r="B128">
        <v>1686</v>
      </c>
      <c r="C128" t="s">
        <v>190</v>
      </c>
      <c r="D128" t="s">
        <v>359</v>
      </c>
      <c r="E128">
        <v>10</v>
      </c>
      <c r="F128" t="s">
        <v>143</v>
      </c>
      <c r="G128" t="s">
        <v>189</v>
      </c>
      <c r="H128" t="s">
        <v>12</v>
      </c>
      <c r="I128">
        <v>43193</v>
      </c>
      <c r="J128" t="s">
        <v>13</v>
      </c>
      <c r="K128" t="s">
        <v>14</v>
      </c>
      <c r="L128" s="2">
        <v>108300</v>
      </c>
      <c r="M128" s="1">
        <v>588.05429864253392</v>
      </c>
    </row>
    <row r="129" spans="1:13" x14ac:dyDescent="0.3">
      <c r="A129">
        <v>128</v>
      </c>
      <c r="B129">
        <v>1841</v>
      </c>
      <c r="C129" t="s">
        <v>275</v>
      </c>
      <c r="D129" t="s">
        <v>359</v>
      </c>
      <c r="E129">
        <v>8</v>
      </c>
      <c r="F129" t="s">
        <v>65</v>
      </c>
      <c r="G129" t="s">
        <v>261</v>
      </c>
      <c r="H129" t="s">
        <v>12</v>
      </c>
      <c r="I129">
        <v>43852</v>
      </c>
      <c r="J129" t="s">
        <v>17</v>
      </c>
      <c r="K129" t="s">
        <v>18</v>
      </c>
      <c r="L129" s="2">
        <v>108700</v>
      </c>
      <c r="M129" s="1">
        <v>590.22624434389138</v>
      </c>
    </row>
    <row r="130" spans="1:13" x14ac:dyDescent="0.3">
      <c r="A130">
        <v>129</v>
      </c>
      <c r="B130">
        <v>34</v>
      </c>
      <c r="C130" t="s">
        <v>253</v>
      </c>
      <c r="D130" t="s">
        <v>359</v>
      </c>
      <c r="E130">
        <v>8</v>
      </c>
      <c r="F130" t="s">
        <v>65</v>
      </c>
      <c r="G130" t="s">
        <v>235</v>
      </c>
      <c r="H130" t="s">
        <v>12</v>
      </c>
      <c r="I130">
        <v>38584</v>
      </c>
      <c r="J130" t="s">
        <v>17</v>
      </c>
      <c r="K130" t="s">
        <v>14</v>
      </c>
      <c r="L130" s="2">
        <v>108750</v>
      </c>
      <c r="M130" s="1">
        <v>590.49773755656111</v>
      </c>
    </row>
    <row r="131" spans="1:13" x14ac:dyDescent="0.3">
      <c r="A131">
        <v>130</v>
      </c>
      <c r="B131">
        <v>2115</v>
      </c>
      <c r="C131" t="s">
        <v>196</v>
      </c>
      <c r="D131" t="s">
        <v>359</v>
      </c>
      <c r="E131">
        <v>8</v>
      </c>
      <c r="F131" t="s">
        <v>65</v>
      </c>
      <c r="G131" t="s">
        <v>191</v>
      </c>
      <c r="H131" t="s">
        <v>12</v>
      </c>
      <c r="I131">
        <v>44935</v>
      </c>
      <c r="J131" t="s">
        <v>17</v>
      </c>
      <c r="K131" t="s">
        <v>18</v>
      </c>
      <c r="L131" s="2">
        <v>110000</v>
      </c>
      <c r="M131" s="1">
        <v>597.28506787330309</v>
      </c>
    </row>
    <row r="132" spans="1:13" x14ac:dyDescent="0.3">
      <c r="A132">
        <v>131</v>
      </c>
      <c r="B132">
        <v>47</v>
      </c>
      <c r="C132" t="s">
        <v>294</v>
      </c>
      <c r="D132" t="s">
        <v>359</v>
      </c>
      <c r="E132">
        <v>9</v>
      </c>
      <c r="F132" t="s">
        <v>46</v>
      </c>
      <c r="G132" t="s">
        <v>285</v>
      </c>
      <c r="H132" t="s">
        <v>12</v>
      </c>
      <c r="I132">
        <v>41206</v>
      </c>
      <c r="J132" t="s">
        <v>17</v>
      </c>
      <c r="K132" t="s">
        <v>18</v>
      </c>
      <c r="L132" s="2">
        <v>110000</v>
      </c>
      <c r="M132" s="1">
        <v>597.28506787330309</v>
      </c>
    </row>
    <row r="133" spans="1:13" x14ac:dyDescent="0.3">
      <c r="A133">
        <v>132</v>
      </c>
      <c r="B133">
        <v>1618</v>
      </c>
      <c r="C133" t="s">
        <v>333</v>
      </c>
      <c r="D133" t="s">
        <v>359</v>
      </c>
      <c r="E133">
        <v>10</v>
      </c>
      <c r="F133" t="s">
        <v>39</v>
      </c>
      <c r="G133" t="s">
        <v>330</v>
      </c>
      <c r="H133" t="s">
        <v>12</v>
      </c>
      <c r="I133">
        <v>43137</v>
      </c>
      <c r="J133" t="s">
        <v>17</v>
      </c>
      <c r="K133" t="s">
        <v>26</v>
      </c>
      <c r="L133" s="2">
        <v>111600</v>
      </c>
      <c r="M133" s="1">
        <v>605.97285067873304</v>
      </c>
    </row>
    <row r="134" spans="1:13" x14ac:dyDescent="0.3">
      <c r="A134">
        <v>133</v>
      </c>
      <c r="B134">
        <v>147</v>
      </c>
      <c r="C134" t="s">
        <v>173</v>
      </c>
      <c r="D134" t="s">
        <v>359</v>
      </c>
      <c r="E134">
        <v>7</v>
      </c>
      <c r="F134" t="s">
        <v>72</v>
      </c>
      <c r="G134" t="s">
        <v>165</v>
      </c>
      <c r="H134" t="s">
        <v>12</v>
      </c>
      <c r="I134">
        <v>32655</v>
      </c>
      <c r="J134" t="s">
        <v>13</v>
      </c>
      <c r="K134" t="s">
        <v>14</v>
      </c>
      <c r="L134" s="2">
        <v>112480</v>
      </c>
      <c r="M134" s="1">
        <v>610.75113122171945</v>
      </c>
    </row>
    <row r="135" spans="1:13" x14ac:dyDescent="0.3">
      <c r="A135">
        <v>134</v>
      </c>
      <c r="B135">
        <v>1849</v>
      </c>
      <c r="C135" t="s">
        <v>252</v>
      </c>
      <c r="D135" t="s">
        <v>359</v>
      </c>
      <c r="E135">
        <v>8</v>
      </c>
      <c r="F135" t="s">
        <v>65</v>
      </c>
      <c r="G135" t="s">
        <v>235</v>
      </c>
      <c r="H135" t="s">
        <v>12</v>
      </c>
      <c r="I135">
        <v>43928</v>
      </c>
      <c r="J135" t="s">
        <v>17</v>
      </c>
      <c r="K135" t="s">
        <v>14</v>
      </c>
      <c r="L135" s="2">
        <v>113000</v>
      </c>
      <c r="M135" s="1">
        <v>613.5746606334842</v>
      </c>
    </row>
    <row r="136" spans="1:13" x14ac:dyDescent="0.3">
      <c r="A136">
        <v>135</v>
      </c>
      <c r="B136">
        <v>2216</v>
      </c>
      <c r="C136" t="s">
        <v>174</v>
      </c>
      <c r="D136" t="s">
        <v>359</v>
      </c>
      <c r="E136">
        <v>7</v>
      </c>
      <c r="F136" t="s">
        <v>72</v>
      </c>
      <c r="G136" t="s">
        <v>165</v>
      </c>
      <c r="H136" t="s">
        <v>12</v>
      </c>
      <c r="I136">
        <v>45200</v>
      </c>
      <c r="J136" t="s">
        <v>13</v>
      </c>
      <c r="K136" t="s">
        <v>14</v>
      </c>
      <c r="L136" s="2">
        <v>114900</v>
      </c>
      <c r="M136" s="1">
        <v>623.89140271493216</v>
      </c>
    </row>
    <row r="137" spans="1:13" x14ac:dyDescent="0.3">
      <c r="A137">
        <v>136</v>
      </c>
      <c r="B137">
        <v>2241</v>
      </c>
      <c r="C137" t="s">
        <v>52</v>
      </c>
      <c r="D137" t="s">
        <v>359</v>
      </c>
      <c r="E137">
        <v>9</v>
      </c>
      <c r="F137" t="s">
        <v>53</v>
      </c>
      <c r="G137" t="s">
        <v>11</v>
      </c>
      <c r="H137" t="s">
        <v>12</v>
      </c>
      <c r="I137">
        <v>45289</v>
      </c>
      <c r="J137" t="s">
        <v>17</v>
      </c>
      <c r="K137" t="s">
        <v>50</v>
      </c>
      <c r="L137" s="2">
        <v>115000</v>
      </c>
      <c r="M137" s="1">
        <v>624.43438914027149</v>
      </c>
    </row>
    <row r="138" spans="1:13" x14ac:dyDescent="0.3">
      <c r="A138">
        <v>137</v>
      </c>
      <c r="B138">
        <v>2279</v>
      </c>
      <c r="C138" t="s">
        <v>62</v>
      </c>
      <c r="D138" t="s">
        <v>359</v>
      </c>
      <c r="E138">
        <v>9</v>
      </c>
      <c r="F138" t="s">
        <v>53</v>
      </c>
      <c r="G138" t="s">
        <v>11</v>
      </c>
      <c r="H138" t="s">
        <v>12</v>
      </c>
      <c r="I138">
        <v>45406</v>
      </c>
      <c r="J138" t="s">
        <v>17</v>
      </c>
      <c r="K138" t="s">
        <v>18</v>
      </c>
      <c r="L138" s="2">
        <v>115000</v>
      </c>
      <c r="M138" s="1">
        <v>624.43438914027149</v>
      </c>
    </row>
    <row r="139" spans="1:13" x14ac:dyDescent="0.3">
      <c r="A139">
        <v>138</v>
      </c>
      <c r="B139">
        <v>2339</v>
      </c>
      <c r="C139" t="s">
        <v>215</v>
      </c>
      <c r="D139" t="s">
        <v>359</v>
      </c>
      <c r="E139">
        <v>9</v>
      </c>
      <c r="F139" t="s">
        <v>53</v>
      </c>
      <c r="G139" t="s">
        <v>198</v>
      </c>
      <c r="H139" t="s">
        <v>12</v>
      </c>
      <c r="I139">
        <v>45523</v>
      </c>
      <c r="J139" t="s">
        <v>17</v>
      </c>
      <c r="K139" t="s">
        <v>18</v>
      </c>
      <c r="L139" s="2">
        <v>115000</v>
      </c>
      <c r="M139" s="1">
        <v>624.43438914027149</v>
      </c>
    </row>
    <row r="140" spans="1:13" x14ac:dyDescent="0.3">
      <c r="A140">
        <v>139</v>
      </c>
      <c r="B140">
        <v>2055</v>
      </c>
      <c r="C140" t="s">
        <v>298</v>
      </c>
      <c r="D140" t="s">
        <v>359</v>
      </c>
      <c r="E140">
        <v>8</v>
      </c>
      <c r="F140" t="s">
        <v>65</v>
      </c>
      <c r="G140" t="s">
        <v>285</v>
      </c>
      <c r="H140" t="s">
        <v>12</v>
      </c>
      <c r="I140">
        <v>44741</v>
      </c>
      <c r="J140" t="s">
        <v>17</v>
      </c>
      <c r="K140" t="s">
        <v>18</v>
      </c>
      <c r="L140" s="2">
        <v>115000</v>
      </c>
      <c r="M140" s="1">
        <v>624.43438914027149</v>
      </c>
    </row>
    <row r="141" spans="1:13" x14ac:dyDescent="0.3">
      <c r="A141">
        <v>140</v>
      </c>
      <c r="B141">
        <v>54</v>
      </c>
      <c r="C141" t="s">
        <v>68</v>
      </c>
      <c r="D141" t="s">
        <v>359</v>
      </c>
      <c r="E141">
        <v>8</v>
      </c>
      <c r="F141" t="s">
        <v>65</v>
      </c>
      <c r="G141" t="s">
        <v>11</v>
      </c>
      <c r="H141" t="s">
        <v>12</v>
      </c>
      <c r="I141">
        <v>33864</v>
      </c>
      <c r="J141" t="s">
        <v>17</v>
      </c>
      <c r="K141" t="s">
        <v>26</v>
      </c>
      <c r="L141" s="2">
        <v>117750</v>
      </c>
      <c r="M141" s="1">
        <v>639.36651583710409</v>
      </c>
    </row>
    <row r="142" spans="1:13" x14ac:dyDescent="0.3">
      <c r="A142">
        <v>141</v>
      </c>
      <c r="B142">
        <v>2017</v>
      </c>
      <c r="C142" t="s">
        <v>49</v>
      </c>
      <c r="D142" t="s">
        <v>359</v>
      </c>
      <c r="E142">
        <v>9</v>
      </c>
      <c r="F142" t="s">
        <v>46</v>
      </c>
      <c r="G142" t="s">
        <v>11</v>
      </c>
      <c r="H142" t="s">
        <v>12</v>
      </c>
      <c r="I142">
        <v>44658</v>
      </c>
      <c r="J142" t="s">
        <v>17</v>
      </c>
      <c r="K142" t="s">
        <v>50</v>
      </c>
      <c r="L142" s="2">
        <v>120000</v>
      </c>
      <c r="M142" s="1">
        <v>651.58371040723978</v>
      </c>
    </row>
    <row r="143" spans="1:13" x14ac:dyDescent="0.3">
      <c r="A143">
        <v>142</v>
      </c>
      <c r="B143">
        <v>2083</v>
      </c>
      <c r="C143" t="s">
        <v>54</v>
      </c>
      <c r="D143" t="s">
        <v>359</v>
      </c>
      <c r="E143">
        <v>9</v>
      </c>
      <c r="F143" t="s">
        <v>46</v>
      </c>
      <c r="G143" t="s">
        <v>11</v>
      </c>
      <c r="H143" t="s">
        <v>12</v>
      </c>
      <c r="I143">
        <v>44837</v>
      </c>
      <c r="J143" t="s">
        <v>17</v>
      </c>
      <c r="K143" t="s">
        <v>26</v>
      </c>
      <c r="L143" s="2">
        <v>120000</v>
      </c>
      <c r="M143" s="1">
        <v>651.58371040723978</v>
      </c>
    </row>
    <row r="144" spans="1:13" x14ac:dyDescent="0.3">
      <c r="A144">
        <v>143</v>
      </c>
      <c r="B144">
        <v>2289</v>
      </c>
      <c r="C144" t="s">
        <v>133</v>
      </c>
      <c r="D144" t="s">
        <v>359</v>
      </c>
      <c r="E144">
        <v>8</v>
      </c>
      <c r="F144" t="s">
        <v>65</v>
      </c>
      <c r="G144" t="s">
        <v>132</v>
      </c>
      <c r="H144" t="s">
        <v>12</v>
      </c>
      <c r="I144">
        <v>45446</v>
      </c>
      <c r="J144" t="s">
        <v>17</v>
      </c>
      <c r="K144" t="s">
        <v>23</v>
      </c>
      <c r="L144" s="2">
        <v>120000</v>
      </c>
      <c r="M144" s="1">
        <v>651.58371040723978</v>
      </c>
    </row>
    <row r="145" spans="1:13" x14ac:dyDescent="0.3">
      <c r="A145">
        <v>144</v>
      </c>
      <c r="B145">
        <v>2295</v>
      </c>
      <c r="C145" t="s">
        <v>344</v>
      </c>
      <c r="D145" t="s">
        <v>359</v>
      </c>
      <c r="E145">
        <v>9</v>
      </c>
      <c r="F145" t="s">
        <v>53</v>
      </c>
      <c r="G145" t="s">
        <v>343</v>
      </c>
      <c r="H145" t="s">
        <v>12</v>
      </c>
      <c r="I145">
        <v>45467</v>
      </c>
      <c r="J145" t="s">
        <v>17</v>
      </c>
      <c r="K145" t="s">
        <v>18</v>
      </c>
      <c r="L145" s="2">
        <v>120000</v>
      </c>
      <c r="M145" s="1">
        <v>651.58371040723978</v>
      </c>
    </row>
    <row r="146" spans="1:13" x14ac:dyDescent="0.3">
      <c r="A146">
        <v>145</v>
      </c>
      <c r="B146">
        <v>1883</v>
      </c>
      <c r="C146" t="s">
        <v>276</v>
      </c>
      <c r="D146" t="s">
        <v>359</v>
      </c>
      <c r="E146">
        <v>8</v>
      </c>
      <c r="F146" t="s">
        <v>65</v>
      </c>
      <c r="G146" t="s">
        <v>261</v>
      </c>
      <c r="H146" t="s">
        <v>12</v>
      </c>
      <c r="I146">
        <v>44196</v>
      </c>
      <c r="J146" t="s">
        <v>17</v>
      </c>
      <c r="K146" t="s">
        <v>23</v>
      </c>
      <c r="L146" s="2">
        <v>120200</v>
      </c>
      <c r="M146" s="1">
        <v>652.66968325791856</v>
      </c>
    </row>
    <row r="147" spans="1:13" x14ac:dyDescent="0.3">
      <c r="A147">
        <v>146</v>
      </c>
      <c r="B147">
        <v>1865</v>
      </c>
      <c r="C147" t="s">
        <v>274</v>
      </c>
      <c r="D147" t="s">
        <v>359</v>
      </c>
      <c r="E147">
        <v>8</v>
      </c>
      <c r="F147" t="s">
        <v>65</v>
      </c>
      <c r="G147" t="s">
        <v>261</v>
      </c>
      <c r="H147" t="s">
        <v>12</v>
      </c>
      <c r="I147">
        <v>43010</v>
      </c>
      <c r="J147" t="s">
        <v>17</v>
      </c>
      <c r="K147" t="s">
        <v>23</v>
      </c>
      <c r="L147" s="2">
        <v>121100</v>
      </c>
      <c r="M147" s="1">
        <v>657.55656108597293</v>
      </c>
    </row>
    <row r="148" spans="1:13" x14ac:dyDescent="0.3">
      <c r="A148">
        <v>147</v>
      </c>
      <c r="B148">
        <v>63</v>
      </c>
      <c r="C148" t="s">
        <v>197</v>
      </c>
      <c r="D148" t="s">
        <v>359</v>
      </c>
      <c r="E148">
        <v>7</v>
      </c>
      <c r="F148" t="s">
        <v>72</v>
      </c>
      <c r="G148" t="s">
        <v>191</v>
      </c>
      <c r="H148" t="s">
        <v>12</v>
      </c>
      <c r="I148">
        <v>34126</v>
      </c>
      <c r="J148" t="s">
        <v>17</v>
      </c>
      <c r="K148" t="s">
        <v>14</v>
      </c>
      <c r="L148" s="2">
        <v>121288</v>
      </c>
      <c r="M148" s="1">
        <v>658.57737556561085</v>
      </c>
    </row>
    <row r="149" spans="1:13" x14ac:dyDescent="0.3">
      <c r="A149">
        <v>148</v>
      </c>
      <c r="B149">
        <v>42</v>
      </c>
      <c r="C149" t="s">
        <v>255</v>
      </c>
      <c r="D149" t="s">
        <v>359</v>
      </c>
      <c r="E149">
        <v>7</v>
      </c>
      <c r="F149" t="s">
        <v>72</v>
      </c>
      <c r="G149" t="s">
        <v>235</v>
      </c>
      <c r="H149" t="s">
        <v>12</v>
      </c>
      <c r="I149">
        <v>34021</v>
      </c>
      <c r="J149" t="s">
        <v>17</v>
      </c>
      <c r="K149" t="s">
        <v>26</v>
      </c>
      <c r="L149" s="2">
        <v>122009</v>
      </c>
      <c r="M149" s="1">
        <v>662.49230769230769</v>
      </c>
    </row>
    <row r="150" spans="1:13" x14ac:dyDescent="0.3">
      <c r="A150">
        <v>149</v>
      </c>
      <c r="B150">
        <v>79</v>
      </c>
      <c r="C150" t="s">
        <v>159</v>
      </c>
      <c r="D150" t="s">
        <v>359</v>
      </c>
      <c r="E150">
        <v>8</v>
      </c>
      <c r="F150" t="s">
        <v>65</v>
      </c>
      <c r="G150" t="s">
        <v>154</v>
      </c>
      <c r="H150" t="s">
        <v>12</v>
      </c>
      <c r="I150">
        <v>33404</v>
      </c>
      <c r="J150" t="s">
        <v>13</v>
      </c>
      <c r="K150" t="s">
        <v>14</v>
      </c>
      <c r="L150" s="2">
        <v>124244</v>
      </c>
      <c r="M150" s="1">
        <v>674.62805429864261</v>
      </c>
    </row>
    <row r="151" spans="1:13" x14ac:dyDescent="0.3">
      <c r="A151">
        <v>150</v>
      </c>
      <c r="B151">
        <v>1696</v>
      </c>
      <c r="C151" t="s">
        <v>102</v>
      </c>
      <c r="D151" t="s">
        <v>359</v>
      </c>
      <c r="E151">
        <v>11</v>
      </c>
      <c r="F151" t="s">
        <v>32</v>
      </c>
      <c r="G151" t="s">
        <v>330</v>
      </c>
      <c r="H151" t="s">
        <v>12</v>
      </c>
      <c r="I151">
        <v>43284</v>
      </c>
      <c r="J151" t="s">
        <v>17</v>
      </c>
      <c r="K151" t="s">
        <v>23</v>
      </c>
      <c r="L151" s="2">
        <v>124300</v>
      </c>
      <c r="M151" s="1">
        <v>674.93212669683248</v>
      </c>
    </row>
    <row r="152" spans="1:13" x14ac:dyDescent="0.3">
      <c r="A152">
        <v>151</v>
      </c>
      <c r="B152">
        <v>80</v>
      </c>
      <c r="C152" t="s">
        <v>63</v>
      </c>
      <c r="D152" t="s">
        <v>359</v>
      </c>
      <c r="E152">
        <v>9</v>
      </c>
      <c r="F152" t="s">
        <v>46</v>
      </c>
      <c r="G152" t="s">
        <v>11</v>
      </c>
      <c r="H152" t="s">
        <v>12</v>
      </c>
      <c r="I152">
        <v>39337</v>
      </c>
      <c r="J152" t="s">
        <v>17</v>
      </c>
      <c r="K152" t="s">
        <v>23</v>
      </c>
      <c r="L152" s="2">
        <v>124400</v>
      </c>
      <c r="M152" s="1">
        <v>675.47511312217193</v>
      </c>
    </row>
    <row r="153" spans="1:13" x14ac:dyDescent="0.3">
      <c r="A153">
        <v>152</v>
      </c>
      <c r="B153">
        <v>2095</v>
      </c>
      <c r="C153" t="s">
        <v>41</v>
      </c>
      <c r="D153" t="s">
        <v>359</v>
      </c>
      <c r="E153">
        <v>10</v>
      </c>
      <c r="F153" t="s">
        <v>39</v>
      </c>
      <c r="G153" t="s">
        <v>11</v>
      </c>
      <c r="H153" t="s">
        <v>12</v>
      </c>
      <c r="I153">
        <v>44866</v>
      </c>
      <c r="J153" t="s">
        <v>17</v>
      </c>
      <c r="K153" t="s">
        <v>26</v>
      </c>
      <c r="L153" s="2">
        <v>125000</v>
      </c>
      <c r="M153" s="1">
        <v>678.73303167420818</v>
      </c>
    </row>
    <row r="154" spans="1:13" x14ac:dyDescent="0.3">
      <c r="A154">
        <v>153</v>
      </c>
      <c r="B154">
        <v>1864</v>
      </c>
      <c r="C154" t="s">
        <v>122</v>
      </c>
      <c r="D154" t="s">
        <v>359</v>
      </c>
      <c r="E154">
        <v>10</v>
      </c>
      <c r="F154" t="s">
        <v>39</v>
      </c>
      <c r="G154" t="s">
        <v>121</v>
      </c>
      <c r="H154" t="s">
        <v>12</v>
      </c>
      <c r="I154">
        <v>44060</v>
      </c>
      <c r="J154" t="s">
        <v>17</v>
      </c>
      <c r="K154" t="s">
        <v>26</v>
      </c>
      <c r="L154" s="2">
        <v>126000</v>
      </c>
      <c r="M154" s="1">
        <v>684.16289592760188</v>
      </c>
    </row>
    <row r="155" spans="1:13" x14ac:dyDescent="0.3">
      <c r="A155">
        <v>154</v>
      </c>
      <c r="B155">
        <v>1543</v>
      </c>
      <c r="C155" t="s">
        <v>37</v>
      </c>
      <c r="D155" t="s">
        <v>359</v>
      </c>
      <c r="E155">
        <v>11</v>
      </c>
      <c r="F155" t="s">
        <v>32</v>
      </c>
      <c r="G155" t="s">
        <v>11</v>
      </c>
      <c r="H155" t="s">
        <v>12</v>
      </c>
      <c r="I155">
        <v>43123</v>
      </c>
      <c r="J155" t="s">
        <v>13</v>
      </c>
      <c r="K155" t="s">
        <v>14</v>
      </c>
      <c r="L155" s="2">
        <v>126300</v>
      </c>
      <c r="M155" s="1">
        <v>685.79185520361989</v>
      </c>
    </row>
    <row r="156" spans="1:13" x14ac:dyDescent="0.3">
      <c r="A156">
        <v>155</v>
      </c>
      <c r="B156">
        <v>1932</v>
      </c>
      <c r="C156" t="s">
        <v>279</v>
      </c>
      <c r="D156" t="s">
        <v>359</v>
      </c>
      <c r="E156">
        <v>7</v>
      </c>
      <c r="F156" t="s">
        <v>72</v>
      </c>
      <c r="G156" t="s">
        <v>261</v>
      </c>
      <c r="H156" t="s">
        <v>12</v>
      </c>
      <c r="I156">
        <v>44382</v>
      </c>
      <c r="J156" t="s">
        <v>17</v>
      </c>
      <c r="K156" t="s">
        <v>23</v>
      </c>
      <c r="L156" s="2">
        <v>127900</v>
      </c>
      <c r="M156" s="1">
        <v>694.47963800904984</v>
      </c>
    </row>
    <row r="157" spans="1:13" x14ac:dyDescent="0.3">
      <c r="A157">
        <v>156</v>
      </c>
      <c r="B157">
        <v>2033</v>
      </c>
      <c r="C157" t="s">
        <v>45</v>
      </c>
      <c r="D157" t="s">
        <v>359</v>
      </c>
      <c r="E157">
        <v>9</v>
      </c>
      <c r="F157" t="s">
        <v>46</v>
      </c>
      <c r="G157" t="s">
        <v>11</v>
      </c>
      <c r="H157" t="s">
        <v>12</v>
      </c>
      <c r="I157">
        <v>44712</v>
      </c>
      <c r="J157" t="s">
        <v>17</v>
      </c>
      <c r="K157" t="s">
        <v>26</v>
      </c>
      <c r="L157" s="2">
        <v>130000</v>
      </c>
      <c r="M157" s="1">
        <v>705.88235294117646</v>
      </c>
    </row>
    <row r="158" spans="1:13" x14ac:dyDescent="0.3">
      <c r="A158">
        <v>157</v>
      </c>
      <c r="B158">
        <v>220</v>
      </c>
      <c r="C158" t="s">
        <v>59</v>
      </c>
      <c r="D158" t="s">
        <v>359</v>
      </c>
      <c r="E158">
        <v>9</v>
      </c>
      <c r="F158" t="s">
        <v>46</v>
      </c>
      <c r="G158" t="s">
        <v>11</v>
      </c>
      <c r="H158" t="s">
        <v>12</v>
      </c>
      <c r="I158">
        <v>41778</v>
      </c>
      <c r="J158" t="s">
        <v>17</v>
      </c>
      <c r="K158" t="s">
        <v>18</v>
      </c>
      <c r="L158" s="2">
        <v>130000</v>
      </c>
      <c r="M158" s="1">
        <v>705.88235294117646</v>
      </c>
    </row>
    <row r="159" spans="1:13" x14ac:dyDescent="0.3">
      <c r="A159">
        <v>158</v>
      </c>
      <c r="B159">
        <v>2000</v>
      </c>
      <c r="C159" t="s">
        <v>60</v>
      </c>
      <c r="D159" t="s">
        <v>359</v>
      </c>
      <c r="E159">
        <v>9</v>
      </c>
      <c r="F159" t="s">
        <v>46</v>
      </c>
      <c r="G159" t="s">
        <v>11</v>
      </c>
      <c r="H159" t="s">
        <v>12</v>
      </c>
      <c r="I159">
        <v>44608</v>
      </c>
      <c r="J159" t="s">
        <v>17</v>
      </c>
      <c r="K159" t="s">
        <v>26</v>
      </c>
      <c r="L159" s="2">
        <v>130000</v>
      </c>
      <c r="M159" s="1">
        <v>705.88235294117646</v>
      </c>
    </row>
    <row r="160" spans="1:13" x14ac:dyDescent="0.3">
      <c r="A160">
        <v>159</v>
      </c>
      <c r="B160">
        <v>2209</v>
      </c>
      <c r="C160" t="s">
        <v>216</v>
      </c>
      <c r="D160" t="s">
        <v>359</v>
      </c>
      <c r="E160">
        <v>9</v>
      </c>
      <c r="F160" t="s">
        <v>53</v>
      </c>
      <c r="G160" t="s">
        <v>198</v>
      </c>
      <c r="H160" t="s">
        <v>12</v>
      </c>
      <c r="I160">
        <v>45211</v>
      </c>
      <c r="J160" t="s">
        <v>17</v>
      </c>
      <c r="K160" t="s">
        <v>18</v>
      </c>
      <c r="L160" s="2">
        <v>130000</v>
      </c>
      <c r="M160" s="1">
        <v>705.88235294117646</v>
      </c>
    </row>
    <row r="161" spans="1:13" x14ac:dyDescent="0.3">
      <c r="A161">
        <v>160</v>
      </c>
      <c r="B161">
        <v>2293</v>
      </c>
      <c r="C161" t="s">
        <v>57</v>
      </c>
      <c r="D161" t="s">
        <v>359</v>
      </c>
      <c r="E161">
        <v>9</v>
      </c>
      <c r="F161" t="s">
        <v>53</v>
      </c>
      <c r="G161" t="s">
        <v>11</v>
      </c>
      <c r="H161" t="s">
        <v>12</v>
      </c>
      <c r="I161">
        <v>45455</v>
      </c>
      <c r="J161" t="s">
        <v>17</v>
      </c>
      <c r="K161" t="s">
        <v>18</v>
      </c>
      <c r="L161" s="2">
        <v>135000</v>
      </c>
      <c r="M161" s="1">
        <v>733.03167420814475</v>
      </c>
    </row>
    <row r="162" spans="1:13" x14ac:dyDescent="0.3">
      <c r="A162">
        <v>161</v>
      </c>
      <c r="B162">
        <v>868</v>
      </c>
      <c r="C162" t="s">
        <v>249</v>
      </c>
      <c r="D162" t="s">
        <v>359</v>
      </c>
      <c r="E162">
        <v>11</v>
      </c>
      <c r="F162" t="s">
        <v>32</v>
      </c>
      <c r="G162" t="s">
        <v>330</v>
      </c>
      <c r="H162" t="s">
        <v>12</v>
      </c>
      <c r="I162">
        <v>42769</v>
      </c>
      <c r="J162" t="s">
        <v>17</v>
      </c>
      <c r="K162" t="s">
        <v>18</v>
      </c>
      <c r="L162" s="2">
        <v>136600</v>
      </c>
      <c r="M162" s="1">
        <v>741.71945701357458</v>
      </c>
    </row>
    <row r="163" spans="1:13" x14ac:dyDescent="0.3">
      <c r="A163">
        <v>162</v>
      </c>
      <c r="B163">
        <v>59</v>
      </c>
      <c r="C163" t="s">
        <v>158</v>
      </c>
      <c r="D163" t="s">
        <v>359</v>
      </c>
      <c r="E163">
        <v>9</v>
      </c>
      <c r="F163" t="s">
        <v>46</v>
      </c>
      <c r="G163" t="s">
        <v>154</v>
      </c>
      <c r="H163" t="s">
        <v>12</v>
      </c>
      <c r="I163">
        <v>38890</v>
      </c>
      <c r="J163" t="s">
        <v>17</v>
      </c>
      <c r="K163" t="s">
        <v>23</v>
      </c>
      <c r="L163" s="2">
        <v>137187</v>
      </c>
      <c r="M163" s="1">
        <v>744.90678733031677</v>
      </c>
    </row>
    <row r="164" spans="1:13" x14ac:dyDescent="0.3">
      <c r="A164">
        <v>163</v>
      </c>
      <c r="B164">
        <v>1920</v>
      </c>
      <c r="C164" t="s">
        <v>293</v>
      </c>
      <c r="D164" t="s">
        <v>359</v>
      </c>
      <c r="E164">
        <v>9</v>
      </c>
      <c r="F164" t="s">
        <v>46</v>
      </c>
      <c r="G164" t="s">
        <v>285</v>
      </c>
      <c r="H164" t="s">
        <v>12</v>
      </c>
      <c r="I164">
        <v>44312</v>
      </c>
      <c r="J164" t="s">
        <v>17</v>
      </c>
      <c r="K164" t="s">
        <v>18</v>
      </c>
      <c r="L164" s="2">
        <v>140000</v>
      </c>
      <c r="M164" s="1">
        <v>760.18099547511315</v>
      </c>
    </row>
    <row r="165" spans="1:13" x14ac:dyDescent="0.3">
      <c r="A165">
        <v>164</v>
      </c>
      <c r="B165">
        <v>2280</v>
      </c>
      <c r="C165" t="s">
        <v>255</v>
      </c>
      <c r="D165" t="s">
        <v>359</v>
      </c>
      <c r="E165">
        <v>9</v>
      </c>
      <c r="F165" t="s">
        <v>53</v>
      </c>
      <c r="G165" t="s">
        <v>285</v>
      </c>
      <c r="H165" t="s">
        <v>12</v>
      </c>
      <c r="I165">
        <v>45414</v>
      </c>
      <c r="J165" t="s">
        <v>17</v>
      </c>
      <c r="K165" t="s">
        <v>18</v>
      </c>
      <c r="L165" s="2">
        <v>140000</v>
      </c>
      <c r="M165" s="1">
        <v>760.18099547511315</v>
      </c>
    </row>
    <row r="166" spans="1:13" x14ac:dyDescent="0.3">
      <c r="A166">
        <v>165</v>
      </c>
      <c r="B166">
        <v>1878</v>
      </c>
      <c r="C166" t="s">
        <v>323</v>
      </c>
      <c r="D166" t="s">
        <v>359</v>
      </c>
      <c r="E166">
        <v>9</v>
      </c>
      <c r="F166" t="s">
        <v>46</v>
      </c>
      <c r="G166" t="s">
        <v>321</v>
      </c>
      <c r="H166" t="s">
        <v>12</v>
      </c>
      <c r="I166">
        <v>43991</v>
      </c>
      <c r="J166" t="s">
        <v>17</v>
      </c>
      <c r="K166" t="s">
        <v>30</v>
      </c>
      <c r="L166" s="2">
        <v>140020</v>
      </c>
      <c r="M166" s="1">
        <v>760.28959276018099</v>
      </c>
    </row>
    <row r="167" spans="1:13" x14ac:dyDescent="0.3">
      <c r="A167">
        <v>166</v>
      </c>
      <c r="B167">
        <v>1950</v>
      </c>
      <c r="C167" t="s">
        <v>324</v>
      </c>
      <c r="D167" t="s">
        <v>359</v>
      </c>
      <c r="E167">
        <v>9</v>
      </c>
      <c r="F167" t="s">
        <v>46</v>
      </c>
      <c r="G167" t="s">
        <v>321</v>
      </c>
      <c r="H167" t="s">
        <v>12</v>
      </c>
      <c r="I167">
        <v>44412</v>
      </c>
      <c r="J167" t="s">
        <v>17</v>
      </c>
      <c r="K167" t="s">
        <v>30</v>
      </c>
      <c r="L167" s="2">
        <v>140500</v>
      </c>
      <c r="M167" s="1">
        <v>762.89592760180994</v>
      </c>
    </row>
    <row r="168" spans="1:13" x14ac:dyDescent="0.3">
      <c r="A168">
        <v>167</v>
      </c>
      <c r="B168">
        <v>48</v>
      </c>
      <c r="C168" t="s">
        <v>58</v>
      </c>
      <c r="D168" t="s">
        <v>359</v>
      </c>
      <c r="E168">
        <v>9</v>
      </c>
      <c r="F168" t="s">
        <v>46</v>
      </c>
      <c r="G168" t="s">
        <v>11</v>
      </c>
      <c r="H168" t="s">
        <v>12</v>
      </c>
      <c r="I168">
        <v>34242</v>
      </c>
      <c r="J168" t="s">
        <v>17</v>
      </c>
      <c r="K168" t="s">
        <v>50</v>
      </c>
      <c r="L168" s="2">
        <v>141540</v>
      </c>
      <c r="M168" s="1">
        <v>768.54298642533934</v>
      </c>
    </row>
    <row r="169" spans="1:13" x14ac:dyDescent="0.3">
      <c r="A169">
        <v>168</v>
      </c>
      <c r="B169">
        <v>104</v>
      </c>
      <c r="C169" t="s">
        <v>246</v>
      </c>
      <c r="D169" t="s">
        <v>359</v>
      </c>
      <c r="E169">
        <v>9</v>
      </c>
      <c r="F169" t="s">
        <v>46</v>
      </c>
      <c r="G169" t="s">
        <v>235</v>
      </c>
      <c r="H169" t="s">
        <v>12</v>
      </c>
      <c r="I169">
        <v>34091</v>
      </c>
      <c r="J169" t="s">
        <v>13</v>
      </c>
      <c r="K169" t="s">
        <v>14</v>
      </c>
      <c r="L169" s="2">
        <v>142000</v>
      </c>
      <c r="M169" s="1">
        <v>771.04072398190033</v>
      </c>
    </row>
    <row r="170" spans="1:13" x14ac:dyDescent="0.3">
      <c r="A170">
        <v>169</v>
      </c>
      <c r="B170">
        <v>4</v>
      </c>
      <c r="C170" t="s">
        <v>40</v>
      </c>
      <c r="D170" t="s">
        <v>359</v>
      </c>
      <c r="E170">
        <v>10</v>
      </c>
      <c r="F170" t="s">
        <v>39</v>
      </c>
      <c r="G170" t="s">
        <v>11</v>
      </c>
      <c r="H170" t="s">
        <v>12</v>
      </c>
      <c r="I170">
        <v>37119</v>
      </c>
      <c r="J170" t="s">
        <v>17</v>
      </c>
      <c r="K170" t="s">
        <v>23</v>
      </c>
      <c r="L170" s="2">
        <v>144900</v>
      </c>
      <c r="M170" s="1">
        <v>786.7873303167421</v>
      </c>
    </row>
    <row r="171" spans="1:13" x14ac:dyDescent="0.3">
      <c r="A171">
        <v>170</v>
      </c>
      <c r="B171">
        <v>31</v>
      </c>
      <c r="C171" t="s">
        <v>170</v>
      </c>
      <c r="D171" t="s">
        <v>359</v>
      </c>
      <c r="E171">
        <v>10</v>
      </c>
      <c r="F171" t="s">
        <v>39</v>
      </c>
      <c r="G171" t="s">
        <v>165</v>
      </c>
      <c r="H171" t="s">
        <v>12</v>
      </c>
      <c r="I171">
        <v>40469</v>
      </c>
      <c r="J171" t="s">
        <v>17</v>
      </c>
      <c r="K171" t="s">
        <v>14</v>
      </c>
      <c r="L171" s="2">
        <v>145000</v>
      </c>
      <c r="M171" s="1">
        <v>787.33031674208144</v>
      </c>
    </row>
    <row r="172" spans="1:13" x14ac:dyDescent="0.3">
      <c r="A172">
        <v>171</v>
      </c>
      <c r="B172">
        <v>13</v>
      </c>
      <c r="C172" t="s">
        <v>194</v>
      </c>
      <c r="D172" t="s">
        <v>359</v>
      </c>
      <c r="E172">
        <v>10</v>
      </c>
      <c r="F172" t="s">
        <v>39</v>
      </c>
      <c r="G172" t="s">
        <v>191</v>
      </c>
      <c r="H172" t="s">
        <v>12</v>
      </c>
      <c r="I172">
        <v>33573</v>
      </c>
      <c r="J172" t="s">
        <v>17</v>
      </c>
      <c r="K172" t="s">
        <v>23</v>
      </c>
      <c r="L172" s="2">
        <v>145000</v>
      </c>
      <c r="M172" s="1">
        <v>787.33031674208144</v>
      </c>
    </row>
    <row r="173" spans="1:13" x14ac:dyDescent="0.3">
      <c r="A173">
        <v>172</v>
      </c>
      <c r="B173">
        <v>2092</v>
      </c>
      <c r="C173" t="s">
        <v>195</v>
      </c>
      <c r="D173" t="s">
        <v>359</v>
      </c>
      <c r="E173">
        <v>9</v>
      </c>
      <c r="F173" t="s">
        <v>46</v>
      </c>
      <c r="G173" t="s">
        <v>191</v>
      </c>
      <c r="H173" t="s">
        <v>12</v>
      </c>
      <c r="I173">
        <v>44861</v>
      </c>
      <c r="J173" t="s">
        <v>17</v>
      </c>
      <c r="K173" t="s">
        <v>18</v>
      </c>
      <c r="L173" s="2">
        <v>145000</v>
      </c>
      <c r="M173" s="1">
        <v>787.33031674208144</v>
      </c>
    </row>
    <row r="174" spans="1:13" x14ac:dyDescent="0.3">
      <c r="A174">
        <v>173</v>
      </c>
      <c r="B174">
        <v>1825</v>
      </c>
      <c r="C174" t="s">
        <v>244</v>
      </c>
      <c r="D174" t="s">
        <v>359</v>
      </c>
      <c r="E174">
        <v>9</v>
      </c>
      <c r="F174" t="s">
        <v>46</v>
      </c>
      <c r="G174" t="s">
        <v>235</v>
      </c>
      <c r="H174" t="s">
        <v>12</v>
      </c>
      <c r="I174">
        <v>43787</v>
      </c>
      <c r="J174" t="s">
        <v>17</v>
      </c>
      <c r="K174" t="s">
        <v>26</v>
      </c>
      <c r="L174" s="2">
        <v>146000</v>
      </c>
      <c r="M174" s="1">
        <v>792.76018099547514</v>
      </c>
    </row>
    <row r="175" spans="1:13" x14ac:dyDescent="0.3">
      <c r="A175">
        <v>174</v>
      </c>
      <c r="B175">
        <v>1738</v>
      </c>
      <c r="C175" t="s">
        <v>147</v>
      </c>
      <c r="D175" t="s">
        <v>359</v>
      </c>
      <c r="E175">
        <v>10</v>
      </c>
      <c r="F175" t="s">
        <v>39</v>
      </c>
      <c r="G175" t="s">
        <v>146</v>
      </c>
      <c r="H175" t="s">
        <v>12</v>
      </c>
      <c r="I175">
        <v>37812</v>
      </c>
      <c r="J175" t="s">
        <v>17</v>
      </c>
      <c r="K175" t="s">
        <v>18</v>
      </c>
      <c r="L175" s="2">
        <v>147258</v>
      </c>
      <c r="M175" s="1">
        <v>799.59095022624433</v>
      </c>
    </row>
    <row r="176" spans="1:13" x14ac:dyDescent="0.3">
      <c r="A176">
        <v>175</v>
      </c>
      <c r="B176">
        <v>39</v>
      </c>
      <c r="C176" t="s">
        <v>47</v>
      </c>
      <c r="D176" t="s">
        <v>359</v>
      </c>
      <c r="E176">
        <v>9</v>
      </c>
      <c r="F176" t="s">
        <v>46</v>
      </c>
      <c r="G176" t="s">
        <v>11</v>
      </c>
      <c r="H176" t="s">
        <v>12</v>
      </c>
      <c r="I176">
        <v>34806</v>
      </c>
      <c r="J176" t="s">
        <v>17</v>
      </c>
      <c r="K176" t="s">
        <v>14</v>
      </c>
      <c r="L176" s="2">
        <v>147300</v>
      </c>
      <c r="M176" s="1">
        <v>799.81900452488696</v>
      </c>
    </row>
    <row r="177" spans="1:13" x14ac:dyDescent="0.3">
      <c r="A177">
        <v>176</v>
      </c>
      <c r="B177">
        <v>33</v>
      </c>
      <c r="C177" t="s">
        <v>256</v>
      </c>
      <c r="D177" t="s">
        <v>359</v>
      </c>
      <c r="E177">
        <v>7</v>
      </c>
      <c r="F177" t="s">
        <v>72</v>
      </c>
      <c r="G177" t="s">
        <v>235</v>
      </c>
      <c r="H177" t="s">
        <v>12</v>
      </c>
      <c r="I177">
        <v>35353</v>
      </c>
      <c r="J177" t="s">
        <v>17</v>
      </c>
      <c r="K177" t="s">
        <v>26</v>
      </c>
      <c r="L177" s="2">
        <v>148400</v>
      </c>
      <c r="M177" s="1">
        <v>805.79185520361989</v>
      </c>
    </row>
    <row r="178" spans="1:13" x14ac:dyDescent="0.3">
      <c r="A178">
        <v>177</v>
      </c>
      <c r="B178">
        <v>2135</v>
      </c>
      <c r="C178" t="s">
        <v>35</v>
      </c>
      <c r="D178" t="s">
        <v>359</v>
      </c>
      <c r="E178">
        <v>11</v>
      </c>
      <c r="F178" t="s">
        <v>32</v>
      </c>
      <c r="G178" t="s">
        <v>11</v>
      </c>
      <c r="H178" t="s">
        <v>12</v>
      </c>
      <c r="I178">
        <v>45033</v>
      </c>
      <c r="J178" t="s">
        <v>17</v>
      </c>
      <c r="K178" t="s">
        <v>14</v>
      </c>
      <c r="L178" s="2">
        <v>150000</v>
      </c>
      <c r="M178" s="1">
        <v>814.47963800904984</v>
      </c>
    </row>
    <row r="179" spans="1:13" x14ac:dyDescent="0.3">
      <c r="A179">
        <v>178</v>
      </c>
      <c r="B179">
        <v>2113</v>
      </c>
      <c r="C179" t="s">
        <v>61</v>
      </c>
      <c r="D179" t="s">
        <v>359</v>
      </c>
      <c r="E179">
        <v>9</v>
      </c>
      <c r="F179" t="s">
        <v>46</v>
      </c>
      <c r="G179" t="s">
        <v>11</v>
      </c>
      <c r="H179" t="s">
        <v>12</v>
      </c>
      <c r="I179">
        <v>44922</v>
      </c>
      <c r="J179" t="s">
        <v>17</v>
      </c>
      <c r="K179" t="s">
        <v>18</v>
      </c>
      <c r="L179" s="2">
        <v>150000</v>
      </c>
      <c r="M179" s="1">
        <v>814.47963800904984</v>
      </c>
    </row>
    <row r="180" spans="1:13" x14ac:dyDescent="0.3">
      <c r="A180">
        <v>179</v>
      </c>
      <c r="B180">
        <v>2316</v>
      </c>
      <c r="C180" t="s">
        <v>95</v>
      </c>
      <c r="D180" t="s">
        <v>359</v>
      </c>
      <c r="E180">
        <v>6</v>
      </c>
      <c r="F180" t="s">
        <v>77</v>
      </c>
      <c r="G180" t="s">
        <v>85</v>
      </c>
      <c r="H180" t="s">
        <v>12</v>
      </c>
      <c r="I180">
        <v>45474</v>
      </c>
      <c r="J180" t="s">
        <v>13</v>
      </c>
      <c r="K180" t="s">
        <v>23</v>
      </c>
      <c r="L180" s="2">
        <v>150000</v>
      </c>
      <c r="M180" s="1">
        <v>814.47963800904984</v>
      </c>
    </row>
    <row r="181" spans="1:13" x14ac:dyDescent="0.3">
      <c r="A181">
        <v>180</v>
      </c>
      <c r="B181">
        <v>2312</v>
      </c>
      <c r="C181" t="s">
        <v>99</v>
      </c>
      <c r="D181" t="s">
        <v>359</v>
      </c>
      <c r="E181">
        <v>6</v>
      </c>
      <c r="F181" t="s">
        <v>77</v>
      </c>
      <c r="G181" t="s">
        <v>85</v>
      </c>
      <c r="H181" t="s">
        <v>12</v>
      </c>
      <c r="I181">
        <v>45352</v>
      </c>
      <c r="J181" t="s">
        <v>13</v>
      </c>
      <c r="K181" t="s">
        <v>23</v>
      </c>
      <c r="L181" s="2">
        <v>150000</v>
      </c>
      <c r="M181" s="1">
        <v>814.47963800904984</v>
      </c>
    </row>
    <row r="182" spans="1:13" x14ac:dyDescent="0.3">
      <c r="A182">
        <v>181</v>
      </c>
      <c r="B182">
        <v>2037</v>
      </c>
      <c r="C182" t="s">
        <v>155</v>
      </c>
      <c r="D182" t="s">
        <v>359</v>
      </c>
      <c r="E182">
        <v>10</v>
      </c>
      <c r="F182" t="s">
        <v>39</v>
      </c>
      <c r="G182" t="s">
        <v>154</v>
      </c>
      <c r="H182" t="s">
        <v>12</v>
      </c>
      <c r="I182">
        <v>44725</v>
      </c>
      <c r="J182" t="s">
        <v>17</v>
      </c>
      <c r="K182" t="s">
        <v>23</v>
      </c>
      <c r="L182" s="2">
        <v>150000</v>
      </c>
      <c r="M182" s="1">
        <v>814.47963800904984</v>
      </c>
    </row>
    <row r="183" spans="1:13" x14ac:dyDescent="0.3">
      <c r="A183">
        <v>182</v>
      </c>
      <c r="B183">
        <v>2144</v>
      </c>
      <c r="C183" t="s">
        <v>289</v>
      </c>
      <c r="D183" t="s">
        <v>359</v>
      </c>
      <c r="E183">
        <v>10</v>
      </c>
      <c r="F183" t="s">
        <v>39</v>
      </c>
      <c r="G183" t="s">
        <v>285</v>
      </c>
      <c r="H183" t="s">
        <v>12</v>
      </c>
      <c r="I183">
        <v>45068</v>
      </c>
      <c r="J183" t="s">
        <v>17</v>
      </c>
      <c r="K183" t="s">
        <v>18</v>
      </c>
      <c r="L183" s="2">
        <v>150000</v>
      </c>
      <c r="M183" s="1">
        <v>814.47963800904984</v>
      </c>
    </row>
    <row r="184" spans="1:13" x14ac:dyDescent="0.3">
      <c r="A184">
        <v>183</v>
      </c>
      <c r="B184">
        <v>1780</v>
      </c>
      <c r="C184" t="s">
        <v>297</v>
      </c>
      <c r="D184" t="s">
        <v>359</v>
      </c>
      <c r="E184">
        <v>9</v>
      </c>
      <c r="F184" t="s">
        <v>46</v>
      </c>
      <c r="G184" t="s">
        <v>285</v>
      </c>
      <c r="H184" t="s">
        <v>12</v>
      </c>
      <c r="I184">
        <v>43132</v>
      </c>
      <c r="J184" t="s">
        <v>17</v>
      </c>
      <c r="K184" t="s">
        <v>18</v>
      </c>
      <c r="L184" s="2">
        <v>150000</v>
      </c>
      <c r="M184" s="1">
        <v>814.47963800904984</v>
      </c>
    </row>
    <row r="185" spans="1:13" x14ac:dyDescent="0.3">
      <c r="A185">
        <v>184</v>
      </c>
      <c r="B185">
        <v>71</v>
      </c>
      <c r="C185" t="s">
        <v>271</v>
      </c>
      <c r="D185" t="s">
        <v>359</v>
      </c>
      <c r="E185">
        <v>9</v>
      </c>
      <c r="F185" t="s">
        <v>46</v>
      </c>
      <c r="G185" t="s">
        <v>261</v>
      </c>
      <c r="H185" t="s">
        <v>12</v>
      </c>
      <c r="I185">
        <v>41089</v>
      </c>
      <c r="J185" t="s">
        <v>17</v>
      </c>
      <c r="K185" t="s">
        <v>23</v>
      </c>
      <c r="L185" s="2">
        <v>150315</v>
      </c>
      <c r="M185" s="1">
        <v>816.19004524886873</v>
      </c>
    </row>
    <row r="186" spans="1:13" x14ac:dyDescent="0.3">
      <c r="A186">
        <v>185</v>
      </c>
      <c r="B186">
        <v>1863</v>
      </c>
      <c r="C186" t="s">
        <v>109</v>
      </c>
      <c r="D186" t="s">
        <v>359</v>
      </c>
      <c r="E186">
        <v>11</v>
      </c>
      <c r="F186" t="s">
        <v>32</v>
      </c>
      <c r="G186" t="s">
        <v>105</v>
      </c>
      <c r="H186" t="s">
        <v>12</v>
      </c>
      <c r="I186">
        <v>42139</v>
      </c>
      <c r="J186" t="s">
        <v>17</v>
      </c>
      <c r="K186" t="s">
        <v>18</v>
      </c>
      <c r="L186" s="2">
        <v>151800</v>
      </c>
      <c r="M186" s="1">
        <v>824.25339366515846</v>
      </c>
    </row>
    <row r="187" spans="1:13" x14ac:dyDescent="0.3">
      <c r="A187">
        <v>186</v>
      </c>
      <c r="B187">
        <v>142</v>
      </c>
      <c r="C187" t="s">
        <v>48</v>
      </c>
      <c r="D187" t="s">
        <v>359</v>
      </c>
      <c r="E187">
        <v>9</v>
      </c>
      <c r="F187" t="s">
        <v>46</v>
      </c>
      <c r="G187" t="s">
        <v>11</v>
      </c>
      <c r="H187" t="s">
        <v>12</v>
      </c>
      <c r="I187">
        <v>34130</v>
      </c>
      <c r="J187" t="s">
        <v>13</v>
      </c>
      <c r="K187" t="s">
        <v>14</v>
      </c>
      <c r="L187" s="2">
        <v>152110</v>
      </c>
      <c r="M187" s="1">
        <v>825.9366515837105</v>
      </c>
    </row>
    <row r="188" spans="1:13" x14ac:dyDescent="0.3">
      <c r="A188">
        <v>187</v>
      </c>
      <c r="B188">
        <v>87</v>
      </c>
      <c r="C188" t="s">
        <v>38</v>
      </c>
      <c r="D188" t="s">
        <v>359</v>
      </c>
      <c r="E188">
        <v>10</v>
      </c>
      <c r="F188" t="s">
        <v>39</v>
      </c>
      <c r="G188" t="s">
        <v>11</v>
      </c>
      <c r="H188" t="s">
        <v>12</v>
      </c>
      <c r="I188">
        <v>35650</v>
      </c>
      <c r="J188" t="s">
        <v>17</v>
      </c>
      <c r="K188" t="s">
        <v>23</v>
      </c>
      <c r="L188" s="2">
        <v>153900</v>
      </c>
      <c r="M188" s="1">
        <v>835.65610859728508</v>
      </c>
    </row>
    <row r="189" spans="1:13" x14ac:dyDescent="0.3">
      <c r="A189">
        <v>188</v>
      </c>
      <c r="B189">
        <v>2106</v>
      </c>
      <c r="C189" t="s">
        <v>43</v>
      </c>
      <c r="D189" t="s">
        <v>359</v>
      </c>
      <c r="E189">
        <v>10</v>
      </c>
      <c r="F189" t="s">
        <v>39</v>
      </c>
      <c r="G189" t="s">
        <v>11</v>
      </c>
      <c r="H189" t="s">
        <v>12</v>
      </c>
      <c r="I189">
        <v>44904</v>
      </c>
      <c r="J189" t="s">
        <v>17</v>
      </c>
      <c r="K189" t="s">
        <v>14</v>
      </c>
      <c r="L189" s="2">
        <v>155300</v>
      </c>
      <c r="M189" s="1">
        <v>843.25791855203624</v>
      </c>
    </row>
    <row r="190" spans="1:13" x14ac:dyDescent="0.3">
      <c r="A190">
        <v>189</v>
      </c>
      <c r="B190">
        <v>1992</v>
      </c>
      <c r="C190" t="s">
        <v>44</v>
      </c>
      <c r="D190" t="s">
        <v>359</v>
      </c>
      <c r="E190">
        <v>10</v>
      </c>
      <c r="F190" t="s">
        <v>39</v>
      </c>
      <c r="G190" t="s">
        <v>11</v>
      </c>
      <c r="H190" t="s">
        <v>12</v>
      </c>
      <c r="I190">
        <v>44559</v>
      </c>
      <c r="J190" t="s">
        <v>17</v>
      </c>
      <c r="K190" t="s">
        <v>18</v>
      </c>
      <c r="L190" s="2">
        <v>155300</v>
      </c>
      <c r="M190" s="1">
        <v>843.25791855203624</v>
      </c>
    </row>
    <row r="191" spans="1:13" x14ac:dyDescent="0.3">
      <c r="A191">
        <v>190</v>
      </c>
      <c r="B191">
        <v>1791</v>
      </c>
      <c r="C191" t="s">
        <v>108</v>
      </c>
      <c r="D191" t="s">
        <v>359</v>
      </c>
      <c r="E191">
        <v>11</v>
      </c>
      <c r="F191" t="s">
        <v>32</v>
      </c>
      <c r="G191" t="s">
        <v>105</v>
      </c>
      <c r="H191" t="s">
        <v>12</v>
      </c>
      <c r="I191">
        <v>43462</v>
      </c>
      <c r="J191" t="s">
        <v>17</v>
      </c>
      <c r="K191" t="s">
        <v>18</v>
      </c>
      <c r="L191" s="2">
        <v>158700</v>
      </c>
      <c r="M191" s="1">
        <v>861.71945701357458</v>
      </c>
    </row>
    <row r="192" spans="1:13" x14ac:dyDescent="0.3">
      <c r="A192">
        <v>191</v>
      </c>
      <c r="B192">
        <v>49</v>
      </c>
      <c r="C192" t="s">
        <v>296</v>
      </c>
      <c r="D192" t="s">
        <v>359</v>
      </c>
      <c r="E192">
        <v>9</v>
      </c>
      <c r="F192" t="s">
        <v>46</v>
      </c>
      <c r="G192" t="s">
        <v>285</v>
      </c>
      <c r="H192" t="s">
        <v>12</v>
      </c>
      <c r="I192">
        <v>41275</v>
      </c>
      <c r="J192" t="s">
        <v>13</v>
      </c>
      <c r="K192" t="s">
        <v>18</v>
      </c>
      <c r="L192" s="2">
        <v>158800</v>
      </c>
      <c r="M192" s="1">
        <v>862.26244343891392</v>
      </c>
    </row>
    <row r="193" spans="1:13" x14ac:dyDescent="0.3">
      <c r="A193">
        <v>192</v>
      </c>
      <c r="B193">
        <v>2232</v>
      </c>
      <c r="C193" t="s">
        <v>212</v>
      </c>
      <c r="D193" t="s">
        <v>359</v>
      </c>
      <c r="E193">
        <v>10</v>
      </c>
      <c r="F193" t="s">
        <v>39</v>
      </c>
      <c r="G193" t="s">
        <v>198</v>
      </c>
      <c r="H193" t="s">
        <v>12</v>
      </c>
      <c r="I193">
        <v>45252</v>
      </c>
      <c r="J193" t="s">
        <v>17</v>
      </c>
      <c r="K193" t="s">
        <v>18</v>
      </c>
      <c r="L193" s="2">
        <v>160000</v>
      </c>
      <c r="M193" s="1">
        <v>868.77828054298641</v>
      </c>
    </row>
    <row r="194" spans="1:13" x14ac:dyDescent="0.3">
      <c r="A194">
        <v>193</v>
      </c>
      <c r="B194">
        <v>18</v>
      </c>
      <c r="C194" t="s">
        <v>250</v>
      </c>
      <c r="D194" t="s">
        <v>359</v>
      </c>
      <c r="E194">
        <v>9</v>
      </c>
      <c r="F194" t="s">
        <v>46</v>
      </c>
      <c r="G194" t="s">
        <v>235</v>
      </c>
      <c r="H194" t="s">
        <v>12</v>
      </c>
      <c r="I194">
        <v>39753</v>
      </c>
      <c r="J194" t="s">
        <v>17</v>
      </c>
      <c r="K194" t="s">
        <v>14</v>
      </c>
      <c r="L194" s="2">
        <v>160000</v>
      </c>
      <c r="M194" s="1">
        <v>868.77828054298641</v>
      </c>
    </row>
    <row r="195" spans="1:13" x14ac:dyDescent="0.3">
      <c r="A195">
        <v>194</v>
      </c>
      <c r="B195">
        <v>2101</v>
      </c>
      <c r="C195" t="s">
        <v>292</v>
      </c>
      <c r="D195" t="s">
        <v>359</v>
      </c>
      <c r="E195">
        <v>9</v>
      </c>
      <c r="F195" t="s">
        <v>46</v>
      </c>
      <c r="G195" t="s">
        <v>285</v>
      </c>
      <c r="H195" t="s">
        <v>12</v>
      </c>
      <c r="I195">
        <v>44886</v>
      </c>
      <c r="J195" t="s">
        <v>17</v>
      </c>
      <c r="K195" t="s">
        <v>18</v>
      </c>
      <c r="L195" s="2">
        <v>160000</v>
      </c>
      <c r="M195" s="1">
        <v>868.77828054298641</v>
      </c>
    </row>
    <row r="196" spans="1:13" x14ac:dyDescent="0.3">
      <c r="A196">
        <v>195</v>
      </c>
      <c r="B196">
        <v>2263</v>
      </c>
      <c r="C196" t="s">
        <v>295</v>
      </c>
      <c r="D196" t="s">
        <v>359</v>
      </c>
      <c r="E196">
        <v>9</v>
      </c>
      <c r="F196" t="s">
        <v>53</v>
      </c>
      <c r="G196" t="s">
        <v>285</v>
      </c>
      <c r="H196" t="s">
        <v>12</v>
      </c>
      <c r="I196">
        <v>45352</v>
      </c>
      <c r="J196" t="s">
        <v>17</v>
      </c>
      <c r="K196" t="s">
        <v>18</v>
      </c>
      <c r="L196" s="2">
        <v>160000</v>
      </c>
      <c r="M196" s="1">
        <v>868.77828054298641</v>
      </c>
    </row>
    <row r="197" spans="1:13" x14ac:dyDescent="0.3">
      <c r="A197">
        <v>196</v>
      </c>
      <c r="B197">
        <v>1768</v>
      </c>
      <c r="C197" t="s">
        <v>206</v>
      </c>
      <c r="D197" t="s">
        <v>359</v>
      </c>
      <c r="E197">
        <v>11</v>
      </c>
      <c r="F197" t="s">
        <v>32</v>
      </c>
      <c r="G197" t="s">
        <v>198</v>
      </c>
      <c r="H197" t="s">
        <v>12</v>
      </c>
      <c r="I197">
        <v>42628</v>
      </c>
      <c r="J197" t="s">
        <v>17</v>
      </c>
      <c r="K197" t="s">
        <v>18</v>
      </c>
      <c r="L197" s="2">
        <v>163800</v>
      </c>
      <c r="M197" s="1">
        <v>889.41176470588232</v>
      </c>
    </row>
    <row r="198" spans="1:13" x14ac:dyDescent="0.3">
      <c r="A198">
        <v>197</v>
      </c>
      <c r="B198">
        <v>234</v>
      </c>
      <c r="C198" t="s">
        <v>169</v>
      </c>
      <c r="D198" t="s">
        <v>359</v>
      </c>
      <c r="E198">
        <v>10</v>
      </c>
      <c r="F198" t="s">
        <v>39</v>
      </c>
      <c r="G198" t="s">
        <v>165</v>
      </c>
      <c r="H198" t="s">
        <v>12</v>
      </c>
      <c r="I198">
        <v>41883</v>
      </c>
      <c r="J198" t="s">
        <v>13</v>
      </c>
      <c r="K198" t="s">
        <v>14</v>
      </c>
      <c r="L198" s="2">
        <v>164200</v>
      </c>
      <c r="M198" s="1">
        <v>891.58371040723989</v>
      </c>
    </row>
    <row r="199" spans="1:13" x14ac:dyDescent="0.3">
      <c r="A199">
        <v>198</v>
      </c>
      <c r="B199">
        <v>1719</v>
      </c>
      <c r="C199" t="s">
        <v>334</v>
      </c>
      <c r="D199" t="s">
        <v>359</v>
      </c>
      <c r="E199">
        <v>10</v>
      </c>
      <c r="F199" t="s">
        <v>39</v>
      </c>
      <c r="G199" t="s">
        <v>330</v>
      </c>
      <c r="H199" t="s">
        <v>12</v>
      </c>
      <c r="I199">
        <v>43556</v>
      </c>
      <c r="J199" t="s">
        <v>17</v>
      </c>
      <c r="K199" t="s">
        <v>23</v>
      </c>
      <c r="L199" s="2">
        <v>164400</v>
      </c>
      <c r="M199" s="1">
        <v>892.66968325791856</v>
      </c>
    </row>
    <row r="200" spans="1:13" x14ac:dyDescent="0.3">
      <c r="A200">
        <v>199</v>
      </c>
      <c r="B200">
        <v>2226</v>
      </c>
      <c r="C200" t="s">
        <v>142</v>
      </c>
      <c r="D200" t="s">
        <v>359</v>
      </c>
      <c r="E200">
        <v>10</v>
      </c>
      <c r="F200" t="s">
        <v>143</v>
      </c>
      <c r="G200" t="s">
        <v>141</v>
      </c>
      <c r="H200" t="s">
        <v>12</v>
      </c>
      <c r="I200">
        <v>45236</v>
      </c>
      <c r="J200" t="s">
        <v>17</v>
      </c>
      <c r="K200" t="s">
        <v>18</v>
      </c>
      <c r="L200" s="2">
        <v>165000</v>
      </c>
      <c r="M200" s="1">
        <v>895.92760180995481</v>
      </c>
    </row>
    <row r="201" spans="1:13" x14ac:dyDescent="0.3">
      <c r="A201">
        <v>200</v>
      </c>
      <c r="B201">
        <v>2180</v>
      </c>
      <c r="C201" t="s">
        <v>42</v>
      </c>
      <c r="D201" t="s">
        <v>359</v>
      </c>
      <c r="E201">
        <v>10</v>
      </c>
      <c r="F201" t="s">
        <v>39</v>
      </c>
      <c r="G201" t="s">
        <v>11</v>
      </c>
      <c r="H201" t="s">
        <v>12</v>
      </c>
      <c r="I201">
        <v>45139</v>
      </c>
      <c r="J201" t="s">
        <v>17</v>
      </c>
      <c r="K201" t="s">
        <v>14</v>
      </c>
      <c r="L201" s="2">
        <v>170000</v>
      </c>
      <c r="M201" s="1">
        <v>923.07692307692321</v>
      </c>
    </row>
    <row r="202" spans="1:13" x14ac:dyDescent="0.3">
      <c r="A202">
        <v>201</v>
      </c>
      <c r="B202">
        <v>30</v>
      </c>
      <c r="C202" t="s">
        <v>33</v>
      </c>
      <c r="D202" t="s">
        <v>359</v>
      </c>
      <c r="E202">
        <v>11</v>
      </c>
      <c r="F202" t="s">
        <v>32</v>
      </c>
      <c r="G202" t="s">
        <v>11</v>
      </c>
      <c r="H202" t="s">
        <v>12</v>
      </c>
      <c r="I202">
        <v>40740</v>
      </c>
      <c r="J202" t="s">
        <v>17</v>
      </c>
      <c r="K202" t="s">
        <v>14</v>
      </c>
      <c r="L202" s="2">
        <v>172500</v>
      </c>
      <c r="M202" s="1">
        <v>936.65158371040718</v>
      </c>
    </row>
    <row r="203" spans="1:13" x14ac:dyDescent="0.3">
      <c r="A203">
        <v>202</v>
      </c>
      <c r="B203">
        <v>152</v>
      </c>
      <c r="C203" t="s">
        <v>34</v>
      </c>
      <c r="D203" t="s">
        <v>359</v>
      </c>
      <c r="E203">
        <v>11</v>
      </c>
      <c r="F203" t="s">
        <v>32</v>
      </c>
      <c r="G203" t="s">
        <v>11</v>
      </c>
      <c r="H203" t="s">
        <v>12</v>
      </c>
      <c r="I203">
        <v>41284</v>
      </c>
      <c r="J203" t="s">
        <v>17</v>
      </c>
      <c r="K203" t="s">
        <v>18</v>
      </c>
      <c r="L203" s="2">
        <v>172500</v>
      </c>
      <c r="M203" s="1">
        <v>936.65158371040718</v>
      </c>
    </row>
    <row r="204" spans="1:13" x14ac:dyDescent="0.3">
      <c r="A204">
        <v>203</v>
      </c>
      <c r="B204">
        <v>2074</v>
      </c>
      <c r="C204" t="s">
        <v>168</v>
      </c>
      <c r="D204" t="s">
        <v>359</v>
      </c>
      <c r="E204">
        <v>11</v>
      </c>
      <c r="F204" t="s">
        <v>32</v>
      </c>
      <c r="G204" t="s">
        <v>165</v>
      </c>
      <c r="H204" t="s">
        <v>12</v>
      </c>
      <c r="I204">
        <v>44774</v>
      </c>
      <c r="J204" t="s">
        <v>17</v>
      </c>
      <c r="K204" t="s">
        <v>14</v>
      </c>
      <c r="L204" s="2">
        <v>176500</v>
      </c>
      <c r="M204" s="1">
        <v>958.37104072398199</v>
      </c>
    </row>
    <row r="205" spans="1:13" x14ac:dyDescent="0.3">
      <c r="A205">
        <v>204</v>
      </c>
      <c r="B205">
        <v>1627</v>
      </c>
      <c r="C205" t="s">
        <v>92</v>
      </c>
      <c r="D205" t="s">
        <v>359</v>
      </c>
      <c r="E205">
        <v>10</v>
      </c>
      <c r="F205" t="s">
        <v>39</v>
      </c>
      <c r="G205" t="s">
        <v>85</v>
      </c>
      <c r="H205" t="s">
        <v>12</v>
      </c>
      <c r="I205">
        <v>43150</v>
      </c>
      <c r="J205" t="s">
        <v>17</v>
      </c>
      <c r="K205" t="s">
        <v>23</v>
      </c>
      <c r="L205" s="2">
        <v>180000</v>
      </c>
      <c r="M205" s="1">
        <v>977.37556561085978</v>
      </c>
    </row>
    <row r="206" spans="1:13" x14ac:dyDescent="0.3">
      <c r="A206">
        <v>205</v>
      </c>
      <c r="B206">
        <v>1689</v>
      </c>
      <c r="C206" t="s">
        <v>93</v>
      </c>
      <c r="D206" t="s">
        <v>359</v>
      </c>
      <c r="E206">
        <v>10</v>
      </c>
      <c r="F206" t="s">
        <v>39</v>
      </c>
      <c r="G206" t="s">
        <v>85</v>
      </c>
      <c r="H206" t="s">
        <v>12</v>
      </c>
      <c r="I206">
        <v>43262</v>
      </c>
      <c r="J206" t="s">
        <v>17</v>
      </c>
      <c r="K206" t="s">
        <v>23</v>
      </c>
      <c r="L206" s="2">
        <v>180000</v>
      </c>
      <c r="M206" s="1">
        <v>977.37556561085978</v>
      </c>
    </row>
    <row r="207" spans="1:13" x14ac:dyDescent="0.3">
      <c r="A207">
        <v>206</v>
      </c>
      <c r="B207">
        <v>140</v>
      </c>
      <c r="C207" t="s">
        <v>137</v>
      </c>
      <c r="D207" t="s">
        <v>359</v>
      </c>
      <c r="E207">
        <v>11</v>
      </c>
      <c r="F207" t="s">
        <v>32</v>
      </c>
      <c r="G207" t="s">
        <v>138</v>
      </c>
      <c r="H207" t="s">
        <v>12</v>
      </c>
      <c r="I207">
        <v>37895</v>
      </c>
      <c r="J207" t="s">
        <v>17</v>
      </c>
      <c r="K207" t="s">
        <v>14</v>
      </c>
      <c r="L207" s="2">
        <v>180000</v>
      </c>
      <c r="M207" s="1">
        <v>977.37556561085978</v>
      </c>
    </row>
    <row r="208" spans="1:13" x14ac:dyDescent="0.3">
      <c r="A208">
        <v>207</v>
      </c>
      <c r="B208">
        <v>2010</v>
      </c>
      <c r="C208" t="s">
        <v>247</v>
      </c>
      <c r="D208" t="s">
        <v>359</v>
      </c>
      <c r="E208">
        <v>9</v>
      </c>
      <c r="F208" t="s">
        <v>46</v>
      </c>
      <c r="G208" t="s">
        <v>235</v>
      </c>
      <c r="H208" t="s">
        <v>12</v>
      </c>
      <c r="I208">
        <v>44645</v>
      </c>
      <c r="J208" t="s">
        <v>17</v>
      </c>
      <c r="K208" t="s">
        <v>50</v>
      </c>
      <c r="L208" s="2">
        <v>182000</v>
      </c>
      <c r="M208" s="1">
        <v>988.23529411764707</v>
      </c>
    </row>
    <row r="209" spans="1:13" x14ac:dyDescent="0.3">
      <c r="A209">
        <v>208</v>
      </c>
      <c r="B209">
        <v>519</v>
      </c>
      <c r="C209" t="s">
        <v>291</v>
      </c>
      <c r="D209" t="s">
        <v>359</v>
      </c>
      <c r="E209">
        <v>10</v>
      </c>
      <c r="F209" t="s">
        <v>39</v>
      </c>
      <c r="G209" t="s">
        <v>285</v>
      </c>
      <c r="H209" t="s">
        <v>12</v>
      </c>
      <c r="I209">
        <v>42450</v>
      </c>
      <c r="J209" t="s">
        <v>17</v>
      </c>
      <c r="K209" t="s">
        <v>18</v>
      </c>
      <c r="L209" s="2">
        <v>183500</v>
      </c>
      <c r="M209" s="1">
        <v>996.38009049773746</v>
      </c>
    </row>
    <row r="210" spans="1:13" x14ac:dyDescent="0.3">
      <c r="A210">
        <v>209</v>
      </c>
      <c r="B210">
        <v>1956</v>
      </c>
      <c r="C210" t="s">
        <v>214</v>
      </c>
      <c r="D210" t="s">
        <v>359</v>
      </c>
      <c r="E210">
        <v>10</v>
      </c>
      <c r="F210" t="s">
        <v>39</v>
      </c>
      <c r="G210" t="s">
        <v>198</v>
      </c>
      <c r="H210" t="s">
        <v>12</v>
      </c>
      <c r="I210">
        <v>44428</v>
      </c>
      <c r="J210" t="s">
        <v>17</v>
      </c>
      <c r="K210" t="s">
        <v>18</v>
      </c>
      <c r="L210" s="2">
        <v>186000</v>
      </c>
      <c r="M210" s="1">
        <v>1009.9547511312217</v>
      </c>
    </row>
    <row r="211" spans="1:13" x14ac:dyDescent="0.3">
      <c r="A211">
        <v>210</v>
      </c>
      <c r="B211">
        <v>2032</v>
      </c>
      <c r="C211" t="s">
        <v>287</v>
      </c>
      <c r="D211" t="s">
        <v>359</v>
      </c>
      <c r="E211">
        <v>11</v>
      </c>
      <c r="F211" t="s">
        <v>32</v>
      </c>
      <c r="G211" t="s">
        <v>285</v>
      </c>
      <c r="H211" t="s">
        <v>12</v>
      </c>
      <c r="I211">
        <v>44706</v>
      </c>
      <c r="J211" t="s">
        <v>17</v>
      </c>
      <c r="K211" t="s">
        <v>18</v>
      </c>
      <c r="L211" s="2">
        <v>187500</v>
      </c>
      <c r="M211" s="1">
        <v>1018.0995475113122</v>
      </c>
    </row>
    <row r="212" spans="1:13" x14ac:dyDescent="0.3">
      <c r="A212">
        <v>211</v>
      </c>
      <c r="B212">
        <v>1757</v>
      </c>
      <c r="C212" t="s">
        <v>354</v>
      </c>
      <c r="D212" t="s">
        <v>359</v>
      </c>
      <c r="E212">
        <v>11</v>
      </c>
      <c r="F212" t="s">
        <v>32</v>
      </c>
      <c r="G212" t="s">
        <v>353</v>
      </c>
      <c r="H212" t="s">
        <v>12</v>
      </c>
      <c r="I212">
        <v>42072</v>
      </c>
      <c r="J212" t="s">
        <v>17</v>
      </c>
      <c r="K212" t="s">
        <v>18</v>
      </c>
      <c r="L212" s="2">
        <v>187500</v>
      </c>
      <c r="M212" s="1">
        <v>1018.0995475113122</v>
      </c>
    </row>
    <row r="213" spans="1:13" x14ac:dyDescent="0.3">
      <c r="A213">
        <v>212</v>
      </c>
      <c r="B213">
        <v>61</v>
      </c>
      <c r="C213" t="s">
        <v>273</v>
      </c>
      <c r="D213" t="s">
        <v>359</v>
      </c>
      <c r="E213">
        <v>9</v>
      </c>
      <c r="F213" t="s">
        <v>46</v>
      </c>
      <c r="G213" t="s">
        <v>261</v>
      </c>
      <c r="H213" t="s">
        <v>12</v>
      </c>
      <c r="I213">
        <v>38677</v>
      </c>
      <c r="J213" t="s">
        <v>17</v>
      </c>
      <c r="K213" t="s">
        <v>23</v>
      </c>
      <c r="L213" s="2">
        <v>190951</v>
      </c>
      <c r="M213" s="1">
        <v>1036.8380090497737</v>
      </c>
    </row>
    <row r="214" spans="1:13" x14ac:dyDescent="0.3">
      <c r="A214">
        <v>213</v>
      </c>
      <c r="B214">
        <v>2285</v>
      </c>
      <c r="C214" t="s">
        <v>210</v>
      </c>
      <c r="D214" t="s">
        <v>359</v>
      </c>
      <c r="E214">
        <v>10</v>
      </c>
      <c r="F214" t="s">
        <v>39</v>
      </c>
      <c r="G214" t="s">
        <v>198</v>
      </c>
      <c r="H214" t="s">
        <v>12</v>
      </c>
      <c r="I214">
        <v>45436</v>
      </c>
      <c r="J214" t="s">
        <v>17</v>
      </c>
      <c r="K214" t="s">
        <v>18</v>
      </c>
      <c r="L214" s="2">
        <v>195000</v>
      </c>
      <c r="M214" s="1">
        <v>1058.8235294117646</v>
      </c>
    </row>
    <row r="215" spans="1:13" x14ac:dyDescent="0.3">
      <c r="A215">
        <v>214</v>
      </c>
      <c r="B215">
        <v>2015</v>
      </c>
      <c r="C215" t="s">
        <v>290</v>
      </c>
      <c r="D215" t="s">
        <v>359</v>
      </c>
      <c r="E215">
        <v>10</v>
      </c>
      <c r="F215" t="s">
        <v>39</v>
      </c>
      <c r="G215" t="s">
        <v>285</v>
      </c>
      <c r="H215" t="s">
        <v>12</v>
      </c>
      <c r="I215">
        <v>44655</v>
      </c>
      <c r="J215" t="s">
        <v>17</v>
      </c>
      <c r="K215" t="s">
        <v>18</v>
      </c>
      <c r="L215" s="2">
        <v>195000</v>
      </c>
      <c r="M215" s="1">
        <v>1058.8235294117646</v>
      </c>
    </row>
    <row r="216" spans="1:13" x14ac:dyDescent="0.3">
      <c r="A216">
        <v>215</v>
      </c>
      <c r="B216">
        <v>1870</v>
      </c>
      <c r="C216" t="s">
        <v>145</v>
      </c>
      <c r="D216" t="s">
        <v>359</v>
      </c>
      <c r="E216">
        <v>11</v>
      </c>
      <c r="F216" t="s">
        <v>32</v>
      </c>
      <c r="G216" t="s">
        <v>146</v>
      </c>
      <c r="H216" t="s">
        <v>12</v>
      </c>
      <c r="I216">
        <v>44123</v>
      </c>
      <c r="J216" t="s">
        <v>17</v>
      </c>
      <c r="K216" t="s">
        <v>18</v>
      </c>
      <c r="L216" s="2">
        <v>196000</v>
      </c>
      <c r="M216" s="1">
        <v>1064.2533936651585</v>
      </c>
    </row>
    <row r="217" spans="1:13" x14ac:dyDescent="0.3">
      <c r="A217">
        <v>216</v>
      </c>
      <c r="B217">
        <v>1839</v>
      </c>
      <c r="C217" t="s">
        <v>248</v>
      </c>
      <c r="D217" t="s">
        <v>359</v>
      </c>
      <c r="E217">
        <v>9</v>
      </c>
      <c r="F217" t="s">
        <v>46</v>
      </c>
      <c r="G217" t="s">
        <v>235</v>
      </c>
      <c r="H217" t="s">
        <v>12</v>
      </c>
      <c r="I217">
        <v>43871</v>
      </c>
      <c r="J217" t="s">
        <v>17</v>
      </c>
      <c r="K217" t="s">
        <v>50</v>
      </c>
      <c r="L217" s="2">
        <v>197000</v>
      </c>
      <c r="M217" s="1">
        <v>1069.683257918552</v>
      </c>
    </row>
    <row r="218" spans="1:13" x14ac:dyDescent="0.3">
      <c r="A218">
        <v>217</v>
      </c>
      <c r="B218">
        <v>2003</v>
      </c>
      <c r="C218" t="s">
        <v>29</v>
      </c>
      <c r="D218" t="s">
        <v>359</v>
      </c>
      <c r="E218">
        <v>12</v>
      </c>
      <c r="F218" t="s">
        <v>25</v>
      </c>
      <c r="G218" t="s">
        <v>11</v>
      </c>
      <c r="H218" t="s">
        <v>12</v>
      </c>
      <c r="I218">
        <v>44621</v>
      </c>
      <c r="J218" t="s">
        <v>17</v>
      </c>
      <c r="K218" t="s">
        <v>30</v>
      </c>
      <c r="L218" s="2">
        <v>200000</v>
      </c>
      <c r="M218" s="1">
        <v>1085.972850678733</v>
      </c>
    </row>
    <row r="219" spans="1:13" x14ac:dyDescent="0.3">
      <c r="A219">
        <v>218</v>
      </c>
      <c r="B219">
        <v>2334</v>
      </c>
      <c r="C219" t="s">
        <v>211</v>
      </c>
      <c r="D219" t="s">
        <v>359</v>
      </c>
      <c r="E219">
        <v>10</v>
      </c>
      <c r="F219" t="s">
        <v>39</v>
      </c>
      <c r="G219" t="s">
        <v>198</v>
      </c>
      <c r="H219" t="s">
        <v>12</v>
      </c>
      <c r="I219">
        <v>45509</v>
      </c>
      <c r="J219" t="s">
        <v>17</v>
      </c>
      <c r="K219" t="s">
        <v>18</v>
      </c>
      <c r="L219" s="2">
        <v>200000</v>
      </c>
      <c r="M219" s="1">
        <v>1085.972850678733</v>
      </c>
    </row>
    <row r="220" spans="1:13" x14ac:dyDescent="0.3">
      <c r="A220">
        <v>219</v>
      </c>
      <c r="B220">
        <v>1703</v>
      </c>
      <c r="C220" t="s">
        <v>90</v>
      </c>
      <c r="D220" t="s">
        <v>359</v>
      </c>
      <c r="E220">
        <v>12</v>
      </c>
      <c r="F220" t="s">
        <v>25</v>
      </c>
      <c r="G220" t="s">
        <v>85</v>
      </c>
      <c r="H220" t="s">
        <v>12</v>
      </c>
      <c r="I220">
        <v>43344</v>
      </c>
      <c r="J220" t="s">
        <v>13</v>
      </c>
      <c r="K220" t="s">
        <v>14</v>
      </c>
      <c r="L220" s="2">
        <v>202570</v>
      </c>
      <c r="M220" s="1">
        <v>1099.9276018099547</v>
      </c>
    </row>
    <row r="221" spans="1:13" x14ac:dyDescent="0.3">
      <c r="A221">
        <v>220</v>
      </c>
      <c r="B221">
        <v>1925</v>
      </c>
      <c r="C221" t="s">
        <v>213</v>
      </c>
      <c r="D221" t="s">
        <v>359</v>
      </c>
      <c r="E221">
        <v>10</v>
      </c>
      <c r="F221" t="s">
        <v>39</v>
      </c>
      <c r="G221" t="s">
        <v>198</v>
      </c>
      <c r="H221" t="s">
        <v>12</v>
      </c>
      <c r="I221">
        <v>44361</v>
      </c>
      <c r="J221" t="s">
        <v>17</v>
      </c>
      <c r="K221" t="s">
        <v>18</v>
      </c>
      <c r="L221" s="2">
        <v>204600</v>
      </c>
      <c r="M221" s="1">
        <v>1110.9502262443439</v>
      </c>
    </row>
    <row r="222" spans="1:13" x14ac:dyDescent="0.3">
      <c r="A222">
        <v>221</v>
      </c>
      <c r="B222">
        <v>90</v>
      </c>
      <c r="C222" t="s">
        <v>31</v>
      </c>
      <c r="D222" t="s">
        <v>359</v>
      </c>
      <c r="E222">
        <v>11</v>
      </c>
      <c r="F222" t="s">
        <v>32</v>
      </c>
      <c r="G222" t="s">
        <v>11</v>
      </c>
      <c r="H222" t="s">
        <v>12</v>
      </c>
      <c r="I222">
        <v>34303</v>
      </c>
      <c r="J222" t="s">
        <v>17</v>
      </c>
      <c r="K222" t="s">
        <v>14</v>
      </c>
      <c r="L222" s="2">
        <v>215000</v>
      </c>
      <c r="M222" s="1">
        <v>1167.420814479638</v>
      </c>
    </row>
    <row r="223" spans="1:13" x14ac:dyDescent="0.3">
      <c r="A223">
        <v>222</v>
      </c>
      <c r="B223">
        <v>1711</v>
      </c>
      <c r="C223" t="s">
        <v>36</v>
      </c>
      <c r="D223" t="s">
        <v>359</v>
      </c>
      <c r="E223">
        <v>11</v>
      </c>
      <c r="F223" t="s">
        <v>32</v>
      </c>
      <c r="G223" t="s">
        <v>11</v>
      </c>
      <c r="H223" t="s">
        <v>12</v>
      </c>
      <c r="I223">
        <v>43449</v>
      </c>
      <c r="J223" t="s">
        <v>17</v>
      </c>
      <c r="K223" t="s">
        <v>18</v>
      </c>
      <c r="L223" s="2">
        <v>215000</v>
      </c>
      <c r="M223" s="1">
        <v>1167.420814479638</v>
      </c>
    </row>
    <row r="224" spans="1:13" x14ac:dyDescent="0.3">
      <c r="A224">
        <v>223</v>
      </c>
      <c r="B224">
        <v>146</v>
      </c>
      <c r="C224" t="s">
        <v>179</v>
      </c>
      <c r="D224" t="s">
        <v>359</v>
      </c>
      <c r="E224">
        <v>12</v>
      </c>
      <c r="F224" t="s">
        <v>25</v>
      </c>
      <c r="G224" t="s">
        <v>180</v>
      </c>
      <c r="H224" t="s">
        <v>12</v>
      </c>
      <c r="I224">
        <v>34366</v>
      </c>
      <c r="J224" t="s">
        <v>13</v>
      </c>
      <c r="K224" t="s">
        <v>14</v>
      </c>
      <c r="L224" s="2">
        <v>215000</v>
      </c>
      <c r="M224" s="1">
        <v>1167.420814479638</v>
      </c>
    </row>
    <row r="225" spans="1:13" x14ac:dyDescent="0.3">
      <c r="A225">
        <v>224</v>
      </c>
      <c r="B225">
        <v>1947</v>
      </c>
      <c r="C225" t="s">
        <v>242</v>
      </c>
      <c r="D225" t="s">
        <v>359</v>
      </c>
      <c r="E225">
        <v>11</v>
      </c>
      <c r="F225" t="s">
        <v>32</v>
      </c>
      <c r="G225" t="s">
        <v>235</v>
      </c>
      <c r="H225" t="s">
        <v>12</v>
      </c>
      <c r="I225">
        <v>44410</v>
      </c>
      <c r="J225" t="s">
        <v>17</v>
      </c>
      <c r="K225" t="s">
        <v>236</v>
      </c>
      <c r="L225" s="2">
        <v>215000</v>
      </c>
      <c r="M225" s="1">
        <v>1167.420814479638</v>
      </c>
    </row>
    <row r="226" spans="1:13" x14ac:dyDescent="0.3">
      <c r="A226">
        <v>225</v>
      </c>
      <c r="B226">
        <v>1959</v>
      </c>
      <c r="C226" t="s">
        <v>209</v>
      </c>
      <c r="D226" t="s">
        <v>359</v>
      </c>
      <c r="E226">
        <v>11</v>
      </c>
      <c r="F226" t="s">
        <v>32</v>
      </c>
      <c r="G226" t="s">
        <v>198</v>
      </c>
      <c r="H226" t="s">
        <v>12</v>
      </c>
      <c r="I226">
        <v>44431</v>
      </c>
      <c r="J226" t="s">
        <v>17</v>
      </c>
      <c r="K226" t="s">
        <v>18</v>
      </c>
      <c r="L226" s="2">
        <v>216300</v>
      </c>
      <c r="M226" s="1">
        <v>1174.4796380090497</v>
      </c>
    </row>
    <row r="227" spans="1:13" x14ac:dyDescent="0.3">
      <c r="A227">
        <v>226</v>
      </c>
      <c r="B227">
        <v>89</v>
      </c>
      <c r="C227" t="s">
        <v>288</v>
      </c>
      <c r="D227" t="s">
        <v>359</v>
      </c>
      <c r="E227">
        <v>11</v>
      </c>
      <c r="F227" t="s">
        <v>32</v>
      </c>
      <c r="G227" t="s">
        <v>285</v>
      </c>
      <c r="H227" t="s">
        <v>12</v>
      </c>
      <c r="I227">
        <v>39692</v>
      </c>
      <c r="J227" t="s">
        <v>17</v>
      </c>
      <c r="K227" t="s">
        <v>18</v>
      </c>
      <c r="L227" s="2">
        <v>232400</v>
      </c>
      <c r="M227" s="1">
        <v>1261.900452488688</v>
      </c>
    </row>
    <row r="228" spans="1:13" x14ac:dyDescent="0.3">
      <c r="A228">
        <v>227</v>
      </c>
      <c r="B228">
        <v>1712</v>
      </c>
      <c r="C228" t="s">
        <v>272</v>
      </c>
      <c r="D228" t="s">
        <v>359</v>
      </c>
      <c r="E228">
        <v>9</v>
      </c>
      <c r="F228" t="s">
        <v>46</v>
      </c>
      <c r="G228" t="s">
        <v>261</v>
      </c>
      <c r="H228" t="s">
        <v>12</v>
      </c>
      <c r="I228">
        <v>43458</v>
      </c>
      <c r="J228" t="s">
        <v>17</v>
      </c>
      <c r="K228" t="s">
        <v>23</v>
      </c>
      <c r="L228" s="2">
        <v>239772</v>
      </c>
      <c r="M228" s="1">
        <v>1301.9294117647059</v>
      </c>
    </row>
    <row r="229" spans="1:13" x14ac:dyDescent="0.3">
      <c r="A229">
        <v>228</v>
      </c>
      <c r="B229">
        <v>2266</v>
      </c>
      <c r="C229" t="s">
        <v>207</v>
      </c>
      <c r="D229" t="s">
        <v>359</v>
      </c>
      <c r="E229">
        <v>11</v>
      </c>
      <c r="F229" t="s">
        <v>32</v>
      </c>
      <c r="G229" t="s">
        <v>198</v>
      </c>
      <c r="H229" t="s">
        <v>12</v>
      </c>
      <c r="I229">
        <v>45355</v>
      </c>
      <c r="J229" t="s">
        <v>17</v>
      </c>
      <c r="K229" t="s">
        <v>18</v>
      </c>
      <c r="L229" s="2">
        <v>240000</v>
      </c>
      <c r="M229" s="1">
        <v>1303.1674208144796</v>
      </c>
    </row>
    <row r="230" spans="1:13" x14ac:dyDescent="0.3">
      <c r="A230">
        <v>229</v>
      </c>
      <c r="B230">
        <v>106</v>
      </c>
      <c r="C230" t="s">
        <v>338</v>
      </c>
      <c r="D230" t="s">
        <v>359</v>
      </c>
      <c r="E230">
        <v>11</v>
      </c>
      <c r="F230" t="s">
        <v>32</v>
      </c>
      <c r="G230" t="s">
        <v>339</v>
      </c>
      <c r="H230" t="s">
        <v>12</v>
      </c>
      <c r="I230">
        <v>39387</v>
      </c>
      <c r="J230" t="s">
        <v>13</v>
      </c>
      <c r="K230" t="s">
        <v>14</v>
      </c>
      <c r="L230" s="2">
        <v>240000</v>
      </c>
      <c r="M230" s="1">
        <v>1303.1674208144796</v>
      </c>
    </row>
    <row r="231" spans="1:13" x14ac:dyDescent="0.3">
      <c r="A231">
        <v>230</v>
      </c>
      <c r="B231">
        <v>38</v>
      </c>
      <c r="C231" t="s">
        <v>28</v>
      </c>
      <c r="D231" t="s">
        <v>359</v>
      </c>
      <c r="E231">
        <v>12</v>
      </c>
      <c r="F231" t="s">
        <v>25</v>
      </c>
      <c r="G231" t="s">
        <v>11</v>
      </c>
      <c r="H231" t="s">
        <v>12</v>
      </c>
      <c r="I231">
        <v>38169</v>
      </c>
      <c r="J231" t="s">
        <v>17</v>
      </c>
      <c r="K231" t="s">
        <v>26</v>
      </c>
      <c r="L231" s="2">
        <v>240900</v>
      </c>
      <c r="M231" s="1">
        <v>1308.0542986425339</v>
      </c>
    </row>
    <row r="232" spans="1:13" x14ac:dyDescent="0.3">
      <c r="A232">
        <v>231</v>
      </c>
      <c r="B232">
        <v>1858</v>
      </c>
      <c r="C232" t="s">
        <v>240</v>
      </c>
      <c r="D232" t="s">
        <v>359</v>
      </c>
      <c r="E232">
        <v>11</v>
      </c>
      <c r="F232" t="s">
        <v>32</v>
      </c>
      <c r="G232" t="s">
        <v>235</v>
      </c>
      <c r="H232" t="s">
        <v>12</v>
      </c>
      <c r="I232">
        <v>44018</v>
      </c>
      <c r="J232" t="s">
        <v>17</v>
      </c>
      <c r="K232" t="s">
        <v>50</v>
      </c>
      <c r="L232" s="2">
        <v>243000</v>
      </c>
      <c r="M232" s="1">
        <v>1319.4570135746606</v>
      </c>
    </row>
    <row r="233" spans="1:13" x14ac:dyDescent="0.3">
      <c r="A233">
        <v>232</v>
      </c>
      <c r="B233">
        <v>81</v>
      </c>
      <c r="C233" t="s">
        <v>27</v>
      </c>
      <c r="D233" t="s">
        <v>359</v>
      </c>
      <c r="E233">
        <v>12</v>
      </c>
      <c r="F233" t="s">
        <v>25</v>
      </c>
      <c r="G233" t="s">
        <v>11</v>
      </c>
      <c r="H233" t="s">
        <v>12</v>
      </c>
      <c r="I233">
        <v>36820</v>
      </c>
      <c r="J233" t="s">
        <v>17</v>
      </c>
      <c r="K233" t="s">
        <v>23</v>
      </c>
      <c r="L233" s="2">
        <v>246100</v>
      </c>
      <c r="M233" s="1">
        <v>1336.289592760181</v>
      </c>
    </row>
    <row r="234" spans="1:13" x14ac:dyDescent="0.3">
      <c r="A234">
        <v>233</v>
      </c>
      <c r="B234">
        <v>1758</v>
      </c>
      <c r="C234" t="s">
        <v>208</v>
      </c>
      <c r="D234" t="s">
        <v>359</v>
      </c>
      <c r="E234">
        <v>11</v>
      </c>
      <c r="F234" t="s">
        <v>32</v>
      </c>
      <c r="G234" t="s">
        <v>198</v>
      </c>
      <c r="H234" t="s">
        <v>12</v>
      </c>
      <c r="I234">
        <v>42121</v>
      </c>
      <c r="J234" t="s">
        <v>17</v>
      </c>
      <c r="K234" t="s">
        <v>18</v>
      </c>
      <c r="L234" s="2">
        <v>246900</v>
      </c>
      <c r="M234" s="1">
        <v>1340.6334841628959</v>
      </c>
    </row>
    <row r="235" spans="1:13" x14ac:dyDescent="0.3">
      <c r="A235">
        <v>234</v>
      </c>
      <c r="B235">
        <v>2340</v>
      </c>
      <c r="C235" t="s">
        <v>91</v>
      </c>
      <c r="D235" t="s">
        <v>359</v>
      </c>
      <c r="E235">
        <v>11</v>
      </c>
      <c r="F235" t="s">
        <v>32</v>
      </c>
      <c r="G235" t="s">
        <v>85</v>
      </c>
      <c r="H235" t="s">
        <v>12</v>
      </c>
      <c r="I235">
        <v>45523</v>
      </c>
      <c r="J235" t="s">
        <v>17</v>
      </c>
      <c r="K235" t="s">
        <v>23</v>
      </c>
      <c r="L235" s="2">
        <v>250000</v>
      </c>
      <c r="M235" s="1">
        <v>1357.4660633484164</v>
      </c>
    </row>
    <row r="236" spans="1:13" x14ac:dyDescent="0.3">
      <c r="A236">
        <v>235</v>
      </c>
      <c r="B236">
        <v>2178</v>
      </c>
      <c r="C236" t="s">
        <v>125</v>
      </c>
      <c r="D236" t="s">
        <v>359</v>
      </c>
      <c r="E236">
        <v>11</v>
      </c>
      <c r="F236" t="s">
        <v>32</v>
      </c>
      <c r="G236" t="s">
        <v>126</v>
      </c>
      <c r="H236" t="s">
        <v>12</v>
      </c>
      <c r="I236">
        <v>45108</v>
      </c>
      <c r="J236" t="s">
        <v>17</v>
      </c>
      <c r="K236" t="s">
        <v>26</v>
      </c>
      <c r="L236" s="2">
        <v>250000</v>
      </c>
      <c r="M236" s="1">
        <v>1357.4660633484164</v>
      </c>
    </row>
    <row r="237" spans="1:13" x14ac:dyDescent="0.3">
      <c r="A237">
        <v>236</v>
      </c>
      <c r="B237">
        <v>8</v>
      </c>
      <c r="C237" t="s">
        <v>243</v>
      </c>
      <c r="D237" t="s">
        <v>359</v>
      </c>
      <c r="E237">
        <v>11</v>
      </c>
      <c r="F237" t="s">
        <v>32</v>
      </c>
      <c r="G237" t="s">
        <v>235</v>
      </c>
      <c r="H237" t="s">
        <v>12</v>
      </c>
      <c r="I237">
        <v>36181</v>
      </c>
      <c r="J237" t="s">
        <v>17</v>
      </c>
      <c r="K237" t="s">
        <v>14</v>
      </c>
      <c r="L237" s="2">
        <v>252350</v>
      </c>
      <c r="M237" s="1">
        <v>1370.2262443438913</v>
      </c>
    </row>
    <row r="238" spans="1:13" x14ac:dyDescent="0.3">
      <c r="A238">
        <v>237</v>
      </c>
      <c r="B238">
        <v>62</v>
      </c>
      <c r="C238" t="s">
        <v>153</v>
      </c>
      <c r="D238" t="s">
        <v>359</v>
      </c>
      <c r="E238">
        <v>11</v>
      </c>
      <c r="F238" t="s">
        <v>32</v>
      </c>
      <c r="G238" t="s">
        <v>154</v>
      </c>
      <c r="H238" t="s">
        <v>12</v>
      </c>
      <c r="I238">
        <v>34664</v>
      </c>
      <c r="J238" t="s">
        <v>17</v>
      </c>
      <c r="K238" t="s">
        <v>23</v>
      </c>
      <c r="L238" s="2">
        <v>255910</v>
      </c>
      <c r="M238" s="1">
        <v>1389.5565610859728</v>
      </c>
    </row>
    <row r="239" spans="1:13" x14ac:dyDescent="0.3">
      <c r="A239">
        <v>238</v>
      </c>
      <c r="B239">
        <v>263</v>
      </c>
      <c r="C239" t="s">
        <v>185</v>
      </c>
      <c r="D239" t="s">
        <v>359</v>
      </c>
      <c r="E239">
        <v>12</v>
      </c>
      <c r="F239" t="s">
        <v>25</v>
      </c>
      <c r="G239" t="s">
        <v>184</v>
      </c>
      <c r="H239" t="s">
        <v>12</v>
      </c>
      <c r="I239">
        <v>42067</v>
      </c>
      <c r="J239" t="s">
        <v>17</v>
      </c>
      <c r="K239" t="s">
        <v>26</v>
      </c>
      <c r="L239" s="2">
        <v>262500</v>
      </c>
      <c r="M239" s="1">
        <v>1425.3393665158371</v>
      </c>
    </row>
    <row r="240" spans="1:13" x14ac:dyDescent="0.3">
      <c r="A240">
        <v>239</v>
      </c>
      <c r="B240">
        <v>11</v>
      </c>
      <c r="C240" t="s">
        <v>193</v>
      </c>
      <c r="D240" t="s">
        <v>359</v>
      </c>
      <c r="E240">
        <v>11</v>
      </c>
      <c r="F240" t="s">
        <v>32</v>
      </c>
      <c r="G240" t="s">
        <v>191</v>
      </c>
      <c r="H240" t="s">
        <v>12</v>
      </c>
      <c r="I240">
        <v>35197</v>
      </c>
      <c r="J240" t="s">
        <v>17</v>
      </c>
      <c r="K240" t="s">
        <v>26</v>
      </c>
      <c r="L240" s="2">
        <v>273370</v>
      </c>
      <c r="M240" s="1">
        <v>1484.3619909502263</v>
      </c>
    </row>
    <row r="241" spans="1:13" x14ac:dyDescent="0.3">
      <c r="A241">
        <v>240</v>
      </c>
      <c r="B241">
        <v>2264</v>
      </c>
      <c r="C241" t="s">
        <v>131</v>
      </c>
      <c r="D241" t="s">
        <v>359</v>
      </c>
      <c r="E241">
        <v>11</v>
      </c>
      <c r="F241" t="s">
        <v>32</v>
      </c>
      <c r="G241" t="s">
        <v>132</v>
      </c>
      <c r="H241" t="s">
        <v>12</v>
      </c>
      <c r="I241">
        <v>45352</v>
      </c>
      <c r="J241" t="s">
        <v>17</v>
      </c>
      <c r="K241" t="s">
        <v>23</v>
      </c>
      <c r="L241" s="2">
        <v>275000</v>
      </c>
      <c r="M241" s="1">
        <v>1493.2126696832579</v>
      </c>
    </row>
    <row r="242" spans="1:13" x14ac:dyDescent="0.3">
      <c r="A242">
        <v>241</v>
      </c>
      <c r="B242">
        <v>2126</v>
      </c>
      <c r="C242" t="s">
        <v>203</v>
      </c>
      <c r="D242" t="s">
        <v>359</v>
      </c>
      <c r="E242">
        <v>12</v>
      </c>
      <c r="F242" t="s">
        <v>25</v>
      </c>
      <c r="G242" t="s">
        <v>198</v>
      </c>
      <c r="H242" t="s">
        <v>12</v>
      </c>
      <c r="I242">
        <v>44979</v>
      </c>
      <c r="J242" t="s">
        <v>17</v>
      </c>
      <c r="K242" t="s">
        <v>18</v>
      </c>
      <c r="L242" s="2">
        <v>275000</v>
      </c>
      <c r="M242" s="1">
        <v>1493.2126696832579</v>
      </c>
    </row>
    <row r="243" spans="1:13" x14ac:dyDescent="0.3">
      <c r="A243">
        <v>242</v>
      </c>
      <c r="B243">
        <v>2211</v>
      </c>
      <c r="C243" t="s">
        <v>239</v>
      </c>
      <c r="D243" t="s">
        <v>359</v>
      </c>
      <c r="E243">
        <v>11</v>
      </c>
      <c r="F243" t="s">
        <v>32</v>
      </c>
      <c r="G243" t="s">
        <v>235</v>
      </c>
      <c r="H243" t="s">
        <v>12</v>
      </c>
      <c r="I243">
        <v>45215</v>
      </c>
      <c r="J243" t="s">
        <v>17</v>
      </c>
      <c r="K243" t="s">
        <v>26</v>
      </c>
      <c r="L243" s="2">
        <v>275000</v>
      </c>
      <c r="M243" s="1">
        <v>1493.2126696832579</v>
      </c>
    </row>
    <row r="244" spans="1:13" x14ac:dyDescent="0.3">
      <c r="A244">
        <v>243</v>
      </c>
      <c r="B244">
        <v>1993</v>
      </c>
      <c r="C244" t="s">
        <v>267</v>
      </c>
      <c r="D244" t="s">
        <v>359</v>
      </c>
      <c r="E244">
        <v>10</v>
      </c>
      <c r="F244" t="s">
        <v>39</v>
      </c>
      <c r="G244" t="s">
        <v>261</v>
      </c>
      <c r="H244" t="s">
        <v>12</v>
      </c>
      <c r="I244">
        <v>44571</v>
      </c>
      <c r="J244" t="s">
        <v>17</v>
      </c>
      <c r="K244" t="s">
        <v>23</v>
      </c>
      <c r="L244" s="2">
        <v>287500</v>
      </c>
      <c r="M244" s="1">
        <v>1561.0859728506787</v>
      </c>
    </row>
    <row r="245" spans="1:13" x14ac:dyDescent="0.3">
      <c r="A245">
        <v>244</v>
      </c>
      <c r="B245">
        <v>1699</v>
      </c>
      <c r="C245" t="s">
        <v>24</v>
      </c>
      <c r="D245" t="s">
        <v>359</v>
      </c>
      <c r="E245">
        <v>12</v>
      </c>
      <c r="F245" t="s">
        <v>25</v>
      </c>
      <c r="G245" t="s">
        <v>11</v>
      </c>
      <c r="H245" t="s">
        <v>12</v>
      </c>
      <c r="I245">
        <v>43346</v>
      </c>
      <c r="J245" t="s">
        <v>17</v>
      </c>
      <c r="K245" t="s">
        <v>26</v>
      </c>
      <c r="L245" s="2">
        <v>300000</v>
      </c>
      <c r="M245" s="1">
        <v>1628.9592760180997</v>
      </c>
    </row>
    <row r="246" spans="1:13" x14ac:dyDescent="0.3">
      <c r="A246">
        <v>245</v>
      </c>
      <c r="B246">
        <v>2242</v>
      </c>
      <c r="C246" t="s">
        <v>241</v>
      </c>
      <c r="D246" t="s">
        <v>359</v>
      </c>
      <c r="E246">
        <v>11</v>
      </c>
      <c r="F246" t="s">
        <v>32</v>
      </c>
      <c r="G246" t="s">
        <v>235</v>
      </c>
      <c r="H246" t="s">
        <v>12</v>
      </c>
      <c r="I246">
        <v>45292</v>
      </c>
      <c r="J246" t="s">
        <v>17</v>
      </c>
      <c r="K246" t="s">
        <v>50</v>
      </c>
      <c r="L246" s="2">
        <v>300000</v>
      </c>
      <c r="M246" s="1">
        <v>1628.9592760180997</v>
      </c>
    </row>
    <row r="247" spans="1:13" x14ac:dyDescent="0.3">
      <c r="A247">
        <v>246</v>
      </c>
      <c r="B247">
        <v>1897</v>
      </c>
      <c r="C247" t="s">
        <v>322</v>
      </c>
      <c r="D247" t="s">
        <v>359</v>
      </c>
      <c r="E247">
        <v>11</v>
      </c>
      <c r="F247" t="s">
        <v>32</v>
      </c>
      <c r="G247" t="s">
        <v>321</v>
      </c>
      <c r="H247" t="s">
        <v>12</v>
      </c>
      <c r="I247">
        <v>44235</v>
      </c>
      <c r="J247" t="s">
        <v>17</v>
      </c>
      <c r="K247" t="s">
        <v>30</v>
      </c>
      <c r="L247" s="2">
        <v>300000</v>
      </c>
      <c r="M247" s="1">
        <v>1628.9592760180997</v>
      </c>
    </row>
    <row r="248" spans="1:13" x14ac:dyDescent="0.3">
      <c r="A248">
        <v>247</v>
      </c>
      <c r="B248">
        <v>40</v>
      </c>
      <c r="C248" t="s">
        <v>270</v>
      </c>
      <c r="D248" t="s">
        <v>359</v>
      </c>
      <c r="E248">
        <v>10</v>
      </c>
      <c r="F248" t="s">
        <v>39</v>
      </c>
      <c r="G248" t="s">
        <v>261</v>
      </c>
      <c r="H248" t="s">
        <v>12</v>
      </c>
      <c r="I248">
        <v>40644</v>
      </c>
      <c r="J248" t="s">
        <v>17</v>
      </c>
      <c r="K248" t="s">
        <v>23</v>
      </c>
      <c r="L248" s="2">
        <v>300222</v>
      </c>
      <c r="M248" s="1">
        <v>1630.164705882353</v>
      </c>
    </row>
    <row r="249" spans="1:13" x14ac:dyDescent="0.3">
      <c r="A249">
        <v>248</v>
      </c>
      <c r="B249">
        <v>82</v>
      </c>
      <c r="C249" t="s">
        <v>347</v>
      </c>
      <c r="D249" t="s">
        <v>359</v>
      </c>
      <c r="E249">
        <v>11</v>
      </c>
      <c r="F249" t="s">
        <v>32</v>
      </c>
      <c r="G249" t="s">
        <v>346</v>
      </c>
      <c r="H249" t="s">
        <v>12</v>
      </c>
      <c r="I249">
        <v>39264</v>
      </c>
      <c r="J249" t="s">
        <v>86</v>
      </c>
      <c r="K249" t="s">
        <v>26</v>
      </c>
      <c r="L249" s="2">
        <v>302121</v>
      </c>
      <c r="M249" s="1">
        <v>1640.4760180995474</v>
      </c>
    </row>
    <row r="250" spans="1:13" x14ac:dyDescent="0.3">
      <c r="A250">
        <v>249</v>
      </c>
      <c r="B250">
        <v>1737</v>
      </c>
      <c r="C250" t="s">
        <v>204</v>
      </c>
      <c r="D250" t="s">
        <v>359</v>
      </c>
      <c r="E250">
        <v>12</v>
      </c>
      <c r="F250" t="s">
        <v>25</v>
      </c>
      <c r="G250" t="s">
        <v>198</v>
      </c>
      <c r="H250" t="s">
        <v>12</v>
      </c>
      <c r="I250">
        <v>37625</v>
      </c>
      <c r="J250" t="s">
        <v>17</v>
      </c>
      <c r="K250" t="s">
        <v>18</v>
      </c>
      <c r="L250" s="2">
        <v>302462</v>
      </c>
      <c r="M250" s="1">
        <v>1642.3276018099548</v>
      </c>
    </row>
    <row r="251" spans="1:13" x14ac:dyDescent="0.3">
      <c r="A251">
        <v>250</v>
      </c>
      <c r="B251">
        <v>1903</v>
      </c>
      <c r="C251" t="s">
        <v>205</v>
      </c>
      <c r="D251" t="s">
        <v>359</v>
      </c>
      <c r="E251">
        <v>12</v>
      </c>
      <c r="F251" t="s">
        <v>25</v>
      </c>
      <c r="G251" t="s">
        <v>198</v>
      </c>
      <c r="H251" t="s">
        <v>12</v>
      </c>
      <c r="I251">
        <v>44246</v>
      </c>
      <c r="J251" t="s">
        <v>17</v>
      </c>
      <c r="K251" t="s">
        <v>18</v>
      </c>
      <c r="L251" s="2">
        <v>310800</v>
      </c>
      <c r="M251" s="1">
        <v>1687.6018099547512</v>
      </c>
    </row>
    <row r="252" spans="1:13" x14ac:dyDescent="0.3">
      <c r="A252">
        <v>251</v>
      </c>
      <c r="B252">
        <v>705</v>
      </c>
      <c r="C252" t="s">
        <v>308</v>
      </c>
      <c r="D252" t="s">
        <v>359</v>
      </c>
      <c r="E252">
        <v>12</v>
      </c>
      <c r="F252" t="s">
        <v>25</v>
      </c>
      <c r="G252" t="s">
        <v>309</v>
      </c>
      <c r="H252" t="s">
        <v>12</v>
      </c>
      <c r="I252">
        <v>42644</v>
      </c>
      <c r="J252" t="s">
        <v>17</v>
      </c>
      <c r="K252" t="s">
        <v>18</v>
      </c>
      <c r="L252" s="2">
        <v>312000</v>
      </c>
      <c r="M252" s="1">
        <v>1694.1176470588234</v>
      </c>
    </row>
    <row r="253" spans="1:13" x14ac:dyDescent="0.3">
      <c r="A253">
        <v>252</v>
      </c>
      <c r="B253">
        <v>1978</v>
      </c>
      <c r="C253" t="s">
        <v>106</v>
      </c>
      <c r="D253" t="s">
        <v>359</v>
      </c>
      <c r="E253">
        <v>12</v>
      </c>
      <c r="F253" t="s">
        <v>25</v>
      </c>
      <c r="G253" t="s">
        <v>105</v>
      </c>
      <c r="H253" t="s">
        <v>12</v>
      </c>
      <c r="I253">
        <v>44470</v>
      </c>
      <c r="J253" t="s">
        <v>17</v>
      </c>
      <c r="K253" t="s">
        <v>18</v>
      </c>
      <c r="L253" s="2">
        <v>327800</v>
      </c>
      <c r="M253" s="1">
        <v>1779.9095022624433</v>
      </c>
    </row>
    <row r="254" spans="1:13" x14ac:dyDescent="0.3">
      <c r="A254">
        <v>253</v>
      </c>
      <c r="B254">
        <v>1988</v>
      </c>
      <c r="C254" t="s">
        <v>107</v>
      </c>
      <c r="D254" t="s">
        <v>359</v>
      </c>
      <c r="E254">
        <v>12</v>
      </c>
      <c r="F254" t="s">
        <v>25</v>
      </c>
      <c r="G254" t="s">
        <v>105</v>
      </c>
      <c r="H254" t="s">
        <v>12</v>
      </c>
      <c r="I254">
        <v>44531</v>
      </c>
      <c r="J254" t="s">
        <v>17</v>
      </c>
      <c r="K254" t="s">
        <v>18</v>
      </c>
      <c r="L254" s="2">
        <v>330500</v>
      </c>
      <c r="M254" s="1">
        <v>1794.5701357466062</v>
      </c>
    </row>
    <row r="255" spans="1:13" x14ac:dyDescent="0.3">
      <c r="A255">
        <v>254</v>
      </c>
      <c r="B255">
        <v>150</v>
      </c>
      <c r="C255" t="s">
        <v>237</v>
      </c>
      <c r="D255" t="s">
        <v>359</v>
      </c>
      <c r="E255">
        <v>12</v>
      </c>
      <c r="F255" t="s">
        <v>25</v>
      </c>
      <c r="G255" t="s">
        <v>235</v>
      </c>
      <c r="H255" t="s">
        <v>12</v>
      </c>
      <c r="I255">
        <v>38932</v>
      </c>
      <c r="J255" t="s">
        <v>17</v>
      </c>
      <c r="K255" t="s">
        <v>14</v>
      </c>
      <c r="L255" s="2">
        <v>330820</v>
      </c>
      <c r="M255" s="1">
        <v>1796.3076923076924</v>
      </c>
    </row>
    <row r="256" spans="1:13" x14ac:dyDescent="0.3">
      <c r="A256">
        <v>255</v>
      </c>
      <c r="B256">
        <v>1893</v>
      </c>
      <c r="C256" t="s">
        <v>120</v>
      </c>
      <c r="D256" t="s">
        <v>359</v>
      </c>
      <c r="E256">
        <v>12</v>
      </c>
      <c r="F256" t="s">
        <v>25</v>
      </c>
      <c r="G256" t="s">
        <v>121</v>
      </c>
      <c r="H256" t="s">
        <v>12</v>
      </c>
      <c r="I256">
        <v>44228</v>
      </c>
      <c r="J256" t="s">
        <v>17</v>
      </c>
      <c r="K256" t="s">
        <v>26</v>
      </c>
      <c r="L256" s="2">
        <v>331250</v>
      </c>
      <c r="M256" s="1">
        <v>1798.6425339366515</v>
      </c>
    </row>
    <row r="257" spans="1:13" x14ac:dyDescent="0.3">
      <c r="A257">
        <v>256</v>
      </c>
      <c r="B257">
        <v>2233</v>
      </c>
      <c r="C257" t="s">
        <v>332</v>
      </c>
      <c r="D257" t="s">
        <v>359</v>
      </c>
      <c r="E257">
        <v>11</v>
      </c>
      <c r="F257" t="s">
        <v>32</v>
      </c>
      <c r="G257" t="s">
        <v>330</v>
      </c>
      <c r="H257" t="s">
        <v>12</v>
      </c>
      <c r="I257">
        <v>45231</v>
      </c>
      <c r="J257" t="s">
        <v>13</v>
      </c>
      <c r="K257" t="s">
        <v>14</v>
      </c>
      <c r="L257" s="2">
        <v>331750</v>
      </c>
      <c r="M257" s="1">
        <v>1801.3574660633485</v>
      </c>
    </row>
    <row r="258" spans="1:13" x14ac:dyDescent="0.3">
      <c r="A258">
        <v>257</v>
      </c>
      <c r="B258">
        <v>583</v>
      </c>
      <c r="C258" t="s">
        <v>269</v>
      </c>
      <c r="D258" t="s">
        <v>359</v>
      </c>
      <c r="E258">
        <v>10</v>
      </c>
      <c r="F258" t="s">
        <v>39</v>
      </c>
      <c r="G258" t="s">
        <v>261</v>
      </c>
      <c r="H258" t="s">
        <v>12</v>
      </c>
      <c r="I258">
        <v>42523</v>
      </c>
      <c r="J258" t="s">
        <v>17</v>
      </c>
      <c r="K258" t="s">
        <v>23</v>
      </c>
      <c r="L258" s="2">
        <v>344833</v>
      </c>
      <c r="M258" s="1">
        <v>1872.3963800904978</v>
      </c>
    </row>
    <row r="259" spans="1:13" x14ac:dyDescent="0.3">
      <c r="A259">
        <v>258</v>
      </c>
      <c r="B259">
        <v>321</v>
      </c>
      <c r="C259" t="s">
        <v>238</v>
      </c>
      <c r="D259" t="s">
        <v>359</v>
      </c>
      <c r="E259">
        <v>12</v>
      </c>
      <c r="F259" t="s">
        <v>25</v>
      </c>
      <c r="G259" t="s">
        <v>235</v>
      </c>
      <c r="H259" t="s">
        <v>12</v>
      </c>
      <c r="I259">
        <v>42163</v>
      </c>
      <c r="J259" t="s">
        <v>17</v>
      </c>
      <c r="K259" t="s">
        <v>26</v>
      </c>
      <c r="L259" s="2">
        <v>347200</v>
      </c>
      <c r="M259" s="1">
        <v>1885.2488687782804</v>
      </c>
    </row>
    <row r="260" spans="1:13" x14ac:dyDescent="0.3">
      <c r="A260">
        <v>259</v>
      </c>
      <c r="B260">
        <v>2248</v>
      </c>
      <c r="C260" t="s">
        <v>268</v>
      </c>
      <c r="D260" t="s">
        <v>359</v>
      </c>
      <c r="E260">
        <v>10</v>
      </c>
      <c r="F260" t="s">
        <v>143</v>
      </c>
      <c r="G260" t="s">
        <v>261</v>
      </c>
      <c r="H260" t="s">
        <v>12</v>
      </c>
      <c r="I260">
        <v>45313</v>
      </c>
      <c r="J260" t="s">
        <v>17</v>
      </c>
      <c r="K260" t="s">
        <v>23</v>
      </c>
      <c r="L260" s="2">
        <v>350000</v>
      </c>
      <c r="M260" s="1">
        <v>1900.4524886877828</v>
      </c>
    </row>
    <row r="261" spans="1:13" x14ac:dyDescent="0.3">
      <c r="A261">
        <v>260</v>
      </c>
      <c r="B261">
        <v>103</v>
      </c>
      <c r="C261" t="s">
        <v>325</v>
      </c>
      <c r="D261" t="s">
        <v>359</v>
      </c>
      <c r="E261">
        <v>12</v>
      </c>
      <c r="F261" t="s">
        <v>25</v>
      </c>
      <c r="G261" t="s">
        <v>326</v>
      </c>
      <c r="H261" t="s">
        <v>12</v>
      </c>
      <c r="I261">
        <v>36423</v>
      </c>
      <c r="J261" t="s">
        <v>13</v>
      </c>
      <c r="K261" t="s">
        <v>14</v>
      </c>
      <c r="L261" s="2">
        <v>354400</v>
      </c>
      <c r="M261" s="1">
        <v>1924.3438914027151</v>
      </c>
    </row>
    <row r="262" spans="1:13" x14ac:dyDescent="0.3">
      <c r="A262">
        <v>261</v>
      </c>
      <c r="B262">
        <v>2208</v>
      </c>
      <c r="C262" t="s">
        <v>22</v>
      </c>
      <c r="D262" t="s">
        <v>359</v>
      </c>
      <c r="E262">
        <v>13</v>
      </c>
      <c r="F262" t="s">
        <v>20</v>
      </c>
      <c r="G262" t="s">
        <v>11</v>
      </c>
      <c r="H262" t="s">
        <v>12</v>
      </c>
      <c r="I262">
        <v>45201</v>
      </c>
      <c r="J262" t="s">
        <v>17</v>
      </c>
      <c r="K262" t="s">
        <v>23</v>
      </c>
      <c r="L262" s="2">
        <v>365000</v>
      </c>
      <c r="M262" s="1">
        <v>1981.900452488688</v>
      </c>
    </row>
    <row r="263" spans="1:13" x14ac:dyDescent="0.3">
      <c r="A263">
        <v>262</v>
      </c>
      <c r="B263">
        <v>70</v>
      </c>
      <c r="C263" t="s">
        <v>266</v>
      </c>
      <c r="D263" t="s">
        <v>359</v>
      </c>
      <c r="E263">
        <v>11</v>
      </c>
      <c r="F263" t="s">
        <v>32</v>
      </c>
      <c r="G263" t="s">
        <v>261</v>
      </c>
      <c r="H263" t="s">
        <v>12</v>
      </c>
      <c r="I263">
        <v>36624</v>
      </c>
      <c r="J263" t="s">
        <v>17</v>
      </c>
      <c r="K263" t="s">
        <v>23</v>
      </c>
      <c r="L263" s="2">
        <v>369945</v>
      </c>
      <c r="M263" s="1">
        <v>2008.7511312217196</v>
      </c>
    </row>
    <row r="264" spans="1:13" x14ac:dyDescent="0.3">
      <c r="A264">
        <v>263</v>
      </c>
      <c r="B264">
        <v>1946</v>
      </c>
      <c r="C264" t="s">
        <v>345</v>
      </c>
      <c r="D264" t="s">
        <v>359</v>
      </c>
      <c r="E264">
        <v>13</v>
      </c>
      <c r="F264" t="s">
        <v>20</v>
      </c>
      <c r="G264" t="s">
        <v>346</v>
      </c>
      <c r="H264" t="s">
        <v>12</v>
      </c>
      <c r="I264">
        <v>44410</v>
      </c>
      <c r="J264" t="s">
        <v>17</v>
      </c>
      <c r="K264" t="s">
        <v>26</v>
      </c>
      <c r="L264" s="2">
        <v>374700</v>
      </c>
      <c r="M264" s="1">
        <v>2034.5701357466062</v>
      </c>
    </row>
    <row r="265" spans="1:13" x14ac:dyDescent="0.3">
      <c r="A265">
        <v>264</v>
      </c>
      <c r="B265">
        <v>1806</v>
      </c>
      <c r="C265" t="s">
        <v>342</v>
      </c>
      <c r="D265" t="s">
        <v>359</v>
      </c>
      <c r="E265">
        <v>13</v>
      </c>
      <c r="F265" t="s">
        <v>104</v>
      </c>
      <c r="G265" t="s">
        <v>343</v>
      </c>
      <c r="H265" t="s">
        <v>12</v>
      </c>
      <c r="I265">
        <v>43556</v>
      </c>
      <c r="J265" t="s">
        <v>17</v>
      </c>
      <c r="K265" t="s">
        <v>18</v>
      </c>
      <c r="L265" s="2">
        <v>390700</v>
      </c>
      <c r="M265" s="1">
        <v>2121.4479638009052</v>
      </c>
    </row>
    <row r="266" spans="1:13" x14ac:dyDescent="0.3">
      <c r="A266">
        <v>265</v>
      </c>
      <c r="B266">
        <v>230</v>
      </c>
      <c r="C266" t="s">
        <v>167</v>
      </c>
      <c r="D266" t="s">
        <v>359</v>
      </c>
      <c r="E266">
        <v>13</v>
      </c>
      <c r="F266" t="s">
        <v>104</v>
      </c>
      <c r="G266" t="s">
        <v>165</v>
      </c>
      <c r="H266" t="s">
        <v>12</v>
      </c>
      <c r="I266">
        <v>41852</v>
      </c>
      <c r="J266" t="s">
        <v>17</v>
      </c>
      <c r="K266" t="s">
        <v>14</v>
      </c>
      <c r="L266" s="2">
        <v>397565</v>
      </c>
      <c r="M266" s="1">
        <v>2158.7239819004526</v>
      </c>
    </row>
    <row r="267" spans="1:13" x14ac:dyDescent="0.3">
      <c r="A267">
        <v>266</v>
      </c>
      <c r="B267">
        <v>60</v>
      </c>
      <c r="C267" t="s">
        <v>264</v>
      </c>
      <c r="D267" t="s">
        <v>359</v>
      </c>
      <c r="E267">
        <v>12</v>
      </c>
      <c r="F267" t="s">
        <v>25</v>
      </c>
      <c r="G267" t="s">
        <v>261</v>
      </c>
      <c r="H267" t="s">
        <v>12</v>
      </c>
      <c r="I267">
        <v>39912</v>
      </c>
      <c r="J267" t="s">
        <v>17</v>
      </c>
      <c r="K267" t="s">
        <v>23</v>
      </c>
      <c r="L267" s="2">
        <v>418454</v>
      </c>
      <c r="M267" s="1">
        <v>2272.1484162895927</v>
      </c>
    </row>
    <row r="268" spans="1:13" x14ac:dyDescent="0.3">
      <c r="A268">
        <v>267</v>
      </c>
      <c r="B268">
        <v>1923</v>
      </c>
      <c r="C268" t="s">
        <v>202</v>
      </c>
      <c r="D268" t="s">
        <v>359</v>
      </c>
      <c r="E268">
        <v>13</v>
      </c>
      <c r="F268" t="s">
        <v>104</v>
      </c>
      <c r="G268" t="s">
        <v>198</v>
      </c>
      <c r="H268" t="s">
        <v>12</v>
      </c>
      <c r="I268">
        <v>44342</v>
      </c>
      <c r="J268" t="s">
        <v>17</v>
      </c>
      <c r="K268" t="s">
        <v>18</v>
      </c>
      <c r="L268" s="2">
        <v>418800</v>
      </c>
      <c r="M268" s="1">
        <v>2274.0271493212667</v>
      </c>
    </row>
    <row r="269" spans="1:13" x14ac:dyDescent="0.3">
      <c r="A269">
        <v>268</v>
      </c>
      <c r="B269">
        <v>15</v>
      </c>
      <c r="C269" t="s">
        <v>265</v>
      </c>
      <c r="D269" t="s">
        <v>359</v>
      </c>
      <c r="E269">
        <v>12</v>
      </c>
      <c r="F269" t="s">
        <v>25</v>
      </c>
      <c r="G269" t="s">
        <v>261</v>
      </c>
      <c r="H269" t="s">
        <v>12</v>
      </c>
      <c r="I269">
        <v>38080</v>
      </c>
      <c r="J269" t="s">
        <v>17</v>
      </c>
      <c r="K269" t="s">
        <v>23</v>
      </c>
      <c r="L269" s="2">
        <v>424200</v>
      </c>
      <c r="M269" s="1">
        <v>2303.3484162895925</v>
      </c>
    </row>
    <row r="270" spans="1:13" x14ac:dyDescent="0.3">
      <c r="A270">
        <v>269</v>
      </c>
      <c r="B270">
        <v>1710</v>
      </c>
      <c r="C270" t="s">
        <v>130</v>
      </c>
      <c r="D270" t="s">
        <v>359</v>
      </c>
      <c r="E270">
        <v>13</v>
      </c>
      <c r="F270" t="s">
        <v>20</v>
      </c>
      <c r="G270" t="s">
        <v>129</v>
      </c>
      <c r="H270" t="s">
        <v>12</v>
      </c>
      <c r="I270">
        <v>43435</v>
      </c>
      <c r="J270" t="s">
        <v>13</v>
      </c>
      <c r="K270" t="s">
        <v>14</v>
      </c>
      <c r="L270" s="2">
        <v>426200</v>
      </c>
      <c r="M270" s="1">
        <v>2314.2081447963801</v>
      </c>
    </row>
    <row r="271" spans="1:13" x14ac:dyDescent="0.3">
      <c r="A271">
        <v>270</v>
      </c>
      <c r="B271">
        <v>2031</v>
      </c>
      <c r="C271" t="s">
        <v>19</v>
      </c>
      <c r="D271" t="s">
        <v>359</v>
      </c>
      <c r="E271">
        <v>13</v>
      </c>
      <c r="F271" t="s">
        <v>20</v>
      </c>
      <c r="G271" t="s">
        <v>11</v>
      </c>
      <c r="H271" t="s">
        <v>12</v>
      </c>
      <c r="I271">
        <v>44704</v>
      </c>
      <c r="J271" t="s">
        <v>17</v>
      </c>
      <c r="K271" t="s">
        <v>21</v>
      </c>
      <c r="L271" s="2">
        <v>450000</v>
      </c>
      <c r="M271" s="1">
        <v>2443.4389140271492</v>
      </c>
    </row>
    <row r="272" spans="1:13" x14ac:dyDescent="0.3">
      <c r="A272">
        <v>271</v>
      </c>
      <c r="B272">
        <v>85</v>
      </c>
      <c r="C272" t="s">
        <v>84</v>
      </c>
      <c r="D272" t="s">
        <v>359</v>
      </c>
      <c r="E272">
        <v>14</v>
      </c>
      <c r="F272" t="s">
        <v>16</v>
      </c>
      <c r="G272" t="s">
        <v>85</v>
      </c>
      <c r="H272" t="s">
        <v>12</v>
      </c>
      <c r="I272">
        <v>39692</v>
      </c>
      <c r="J272" t="s">
        <v>86</v>
      </c>
      <c r="K272" t="s">
        <v>26</v>
      </c>
      <c r="L272" s="2">
        <v>451300</v>
      </c>
      <c r="M272" s="1">
        <v>2450.4977375565609</v>
      </c>
    </row>
    <row r="273" spans="1:13" x14ac:dyDescent="0.3">
      <c r="A273">
        <v>272</v>
      </c>
      <c r="B273">
        <v>2</v>
      </c>
      <c r="C273" t="s">
        <v>262</v>
      </c>
      <c r="D273" t="s">
        <v>359</v>
      </c>
      <c r="E273">
        <v>13</v>
      </c>
      <c r="F273" t="s">
        <v>20</v>
      </c>
      <c r="G273" t="s">
        <v>261</v>
      </c>
      <c r="H273" t="s">
        <v>12</v>
      </c>
      <c r="I273">
        <v>40102</v>
      </c>
      <c r="J273" t="s">
        <v>17</v>
      </c>
      <c r="K273" t="s">
        <v>23</v>
      </c>
      <c r="L273" s="2">
        <v>464800</v>
      </c>
      <c r="M273" s="1">
        <v>2523.8009049773759</v>
      </c>
    </row>
    <row r="274" spans="1:13" x14ac:dyDescent="0.3">
      <c r="A274">
        <v>273</v>
      </c>
      <c r="B274">
        <v>1868</v>
      </c>
      <c r="C274" t="s">
        <v>352</v>
      </c>
      <c r="D274" t="s">
        <v>359</v>
      </c>
      <c r="E274">
        <v>13</v>
      </c>
      <c r="F274" t="s">
        <v>104</v>
      </c>
      <c r="G274" t="s">
        <v>353</v>
      </c>
      <c r="H274" t="s">
        <v>12</v>
      </c>
      <c r="I274">
        <v>44105</v>
      </c>
      <c r="J274" t="s">
        <v>17</v>
      </c>
      <c r="K274" t="s">
        <v>18</v>
      </c>
      <c r="L274" s="2">
        <v>470900</v>
      </c>
      <c r="M274" s="1">
        <v>2556.9230769230767</v>
      </c>
    </row>
    <row r="275" spans="1:13" x14ac:dyDescent="0.3">
      <c r="A275">
        <v>274</v>
      </c>
      <c r="B275">
        <v>1872</v>
      </c>
      <c r="C275" t="s">
        <v>320</v>
      </c>
      <c r="D275" t="s">
        <v>359</v>
      </c>
      <c r="E275">
        <v>13</v>
      </c>
      <c r="F275" t="s">
        <v>104</v>
      </c>
      <c r="G275" t="s">
        <v>321</v>
      </c>
      <c r="H275" t="s">
        <v>12</v>
      </c>
      <c r="I275">
        <v>44137</v>
      </c>
      <c r="J275" t="s">
        <v>17</v>
      </c>
      <c r="K275" t="s">
        <v>30</v>
      </c>
      <c r="L275" s="2">
        <v>472800</v>
      </c>
      <c r="M275" s="1">
        <v>2567.2398190045251</v>
      </c>
    </row>
    <row r="276" spans="1:13" x14ac:dyDescent="0.3">
      <c r="A276">
        <v>275</v>
      </c>
      <c r="B276">
        <v>2099</v>
      </c>
      <c r="C276" t="s">
        <v>140</v>
      </c>
      <c r="D276" t="s">
        <v>359</v>
      </c>
      <c r="E276">
        <v>13</v>
      </c>
      <c r="F276" t="s">
        <v>20</v>
      </c>
      <c r="G276" t="s">
        <v>141</v>
      </c>
      <c r="H276" t="s">
        <v>12</v>
      </c>
      <c r="I276">
        <v>44879</v>
      </c>
      <c r="J276" t="s">
        <v>17</v>
      </c>
      <c r="K276" t="s">
        <v>18</v>
      </c>
      <c r="L276" s="2">
        <v>474500</v>
      </c>
      <c r="M276" s="1">
        <v>2576.4705882352941</v>
      </c>
    </row>
    <row r="277" spans="1:13" x14ac:dyDescent="0.3">
      <c r="A277">
        <v>276</v>
      </c>
      <c r="B277">
        <v>1963</v>
      </c>
      <c r="C277" t="s">
        <v>103</v>
      </c>
      <c r="D277" t="s">
        <v>359</v>
      </c>
      <c r="E277">
        <v>13</v>
      </c>
      <c r="F277" t="s">
        <v>104</v>
      </c>
      <c r="G277" t="s">
        <v>105</v>
      </c>
      <c r="H277" t="s">
        <v>12</v>
      </c>
      <c r="I277">
        <v>44440</v>
      </c>
      <c r="J277" t="s">
        <v>17</v>
      </c>
      <c r="K277" t="s">
        <v>18</v>
      </c>
      <c r="L277" s="2">
        <v>479300</v>
      </c>
      <c r="M277" s="1">
        <v>2602.5339366515836</v>
      </c>
    </row>
    <row r="278" spans="1:13" x14ac:dyDescent="0.3">
      <c r="A278">
        <v>277</v>
      </c>
      <c r="B278">
        <v>2206</v>
      </c>
      <c r="C278" t="s">
        <v>166</v>
      </c>
      <c r="D278" t="s">
        <v>359</v>
      </c>
      <c r="E278">
        <v>13</v>
      </c>
      <c r="F278" t="s">
        <v>20</v>
      </c>
      <c r="G278" t="s">
        <v>165</v>
      </c>
      <c r="H278" t="s">
        <v>12</v>
      </c>
      <c r="I278">
        <v>45194</v>
      </c>
      <c r="J278" t="s">
        <v>17</v>
      </c>
      <c r="K278" t="s">
        <v>18</v>
      </c>
      <c r="L278" s="2">
        <v>480000</v>
      </c>
      <c r="M278" s="1">
        <v>2606.3348416289591</v>
      </c>
    </row>
    <row r="279" spans="1:13" x14ac:dyDescent="0.3">
      <c r="A279">
        <v>278</v>
      </c>
      <c r="B279">
        <v>404</v>
      </c>
      <c r="C279" t="s">
        <v>89</v>
      </c>
      <c r="D279" t="s">
        <v>359</v>
      </c>
      <c r="E279">
        <v>14</v>
      </c>
      <c r="F279" t="s">
        <v>16</v>
      </c>
      <c r="G279" t="s">
        <v>85</v>
      </c>
      <c r="H279" t="s">
        <v>12</v>
      </c>
      <c r="I279">
        <v>42335</v>
      </c>
      <c r="J279" t="s">
        <v>17</v>
      </c>
      <c r="K279" t="s">
        <v>26</v>
      </c>
      <c r="L279" s="2">
        <v>500000</v>
      </c>
      <c r="M279" s="1">
        <v>2714.9321266968327</v>
      </c>
    </row>
    <row r="280" spans="1:13" x14ac:dyDescent="0.3">
      <c r="A280">
        <v>279</v>
      </c>
      <c r="B280">
        <v>5</v>
      </c>
      <c r="C280" t="s">
        <v>286</v>
      </c>
      <c r="D280" t="s">
        <v>359</v>
      </c>
      <c r="E280">
        <v>13</v>
      </c>
      <c r="F280" t="s">
        <v>104</v>
      </c>
      <c r="G280" t="s">
        <v>285</v>
      </c>
      <c r="H280" t="s">
        <v>12</v>
      </c>
      <c r="I280">
        <v>39234</v>
      </c>
      <c r="J280" t="s">
        <v>17</v>
      </c>
      <c r="K280" t="s">
        <v>18</v>
      </c>
      <c r="L280" s="2">
        <v>500000</v>
      </c>
      <c r="M280" s="1">
        <v>2714.9321266968327</v>
      </c>
    </row>
    <row r="281" spans="1:13" x14ac:dyDescent="0.3">
      <c r="A281">
        <v>280</v>
      </c>
      <c r="B281">
        <v>288</v>
      </c>
      <c r="C281" t="s">
        <v>329</v>
      </c>
      <c r="D281" t="s">
        <v>359</v>
      </c>
      <c r="E281">
        <v>14</v>
      </c>
      <c r="F281" t="s">
        <v>16</v>
      </c>
      <c r="G281" t="s">
        <v>330</v>
      </c>
      <c r="H281" t="s">
        <v>12</v>
      </c>
      <c r="I281">
        <v>42110</v>
      </c>
      <c r="J281" t="s">
        <v>17</v>
      </c>
      <c r="K281" t="s">
        <v>23</v>
      </c>
      <c r="L281" s="2">
        <v>503200</v>
      </c>
      <c r="M281" s="1">
        <v>2732.3076923076924</v>
      </c>
    </row>
    <row r="282" spans="1:13" x14ac:dyDescent="0.3">
      <c r="A282">
        <v>281</v>
      </c>
      <c r="B282">
        <v>2300</v>
      </c>
      <c r="C282" t="s">
        <v>192</v>
      </c>
      <c r="D282" t="s">
        <v>359</v>
      </c>
      <c r="E282">
        <v>13</v>
      </c>
      <c r="F282" t="s">
        <v>20</v>
      </c>
      <c r="G282" t="s">
        <v>191</v>
      </c>
      <c r="H282" t="s">
        <v>12</v>
      </c>
      <c r="I282">
        <v>45485</v>
      </c>
      <c r="J282" t="s">
        <v>17</v>
      </c>
      <c r="K282" t="s">
        <v>18</v>
      </c>
      <c r="L282" s="2">
        <v>525000</v>
      </c>
      <c r="M282" s="1">
        <v>2850.6787330316743</v>
      </c>
    </row>
    <row r="283" spans="1:13" x14ac:dyDescent="0.3">
      <c r="A283">
        <v>282</v>
      </c>
      <c r="B283">
        <v>1846</v>
      </c>
      <c r="C283" t="s">
        <v>199</v>
      </c>
      <c r="D283" t="s">
        <v>359</v>
      </c>
      <c r="E283">
        <v>14</v>
      </c>
      <c r="F283" t="s">
        <v>16</v>
      </c>
      <c r="G283" t="s">
        <v>198</v>
      </c>
      <c r="H283" t="s">
        <v>12</v>
      </c>
      <c r="I283">
        <v>43896</v>
      </c>
      <c r="J283" t="s">
        <v>17</v>
      </c>
      <c r="K283" t="s">
        <v>18</v>
      </c>
      <c r="L283" s="2">
        <v>545700</v>
      </c>
      <c r="M283" s="1">
        <v>2963.0769230769233</v>
      </c>
    </row>
    <row r="284" spans="1:13" x14ac:dyDescent="0.3">
      <c r="A284">
        <v>283</v>
      </c>
      <c r="B284">
        <v>1968</v>
      </c>
      <c r="C284" t="s">
        <v>263</v>
      </c>
      <c r="D284" t="s">
        <v>359</v>
      </c>
      <c r="E284">
        <v>13</v>
      </c>
      <c r="F284" t="s">
        <v>104</v>
      </c>
      <c r="G284" t="s">
        <v>261</v>
      </c>
      <c r="H284" t="s">
        <v>12</v>
      </c>
      <c r="I284">
        <v>44452</v>
      </c>
      <c r="J284" t="s">
        <v>17</v>
      </c>
      <c r="K284" t="s">
        <v>23</v>
      </c>
      <c r="L284" s="2">
        <v>552900</v>
      </c>
      <c r="M284" s="1">
        <v>3002.1719457013573</v>
      </c>
    </row>
    <row r="285" spans="1:13" x14ac:dyDescent="0.3">
      <c r="A285">
        <v>284</v>
      </c>
      <c r="B285">
        <v>2333</v>
      </c>
      <c r="C285" t="s">
        <v>201</v>
      </c>
      <c r="D285" t="s">
        <v>359</v>
      </c>
      <c r="E285">
        <v>13</v>
      </c>
      <c r="F285" t="s">
        <v>104</v>
      </c>
      <c r="G285" t="s">
        <v>198</v>
      </c>
      <c r="H285" t="s">
        <v>12</v>
      </c>
      <c r="I285">
        <v>45509</v>
      </c>
      <c r="J285" t="s">
        <v>17</v>
      </c>
      <c r="K285" t="s">
        <v>18</v>
      </c>
      <c r="L285" s="2">
        <v>580000</v>
      </c>
      <c r="M285" s="1">
        <v>3149.3212669683257</v>
      </c>
    </row>
    <row r="286" spans="1:13" x14ac:dyDescent="0.3">
      <c r="A286">
        <v>285</v>
      </c>
      <c r="B286">
        <v>1866</v>
      </c>
      <c r="C286" t="s">
        <v>200</v>
      </c>
      <c r="D286" t="s">
        <v>359</v>
      </c>
      <c r="E286">
        <v>14</v>
      </c>
      <c r="F286" t="s">
        <v>16</v>
      </c>
      <c r="G286" t="s">
        <v>198</v>
      </c>
      <c r="H286" t="s">
        <v>12</v>
      </c>
      <c r="I286">
        <v>44075</v>
      </c>
      <c r="J286" t="s">
        <v>17</v>
      </c>
      <c r="K286" t="s">
        <v>18</v>
      </c>
      <c r="L286" s="2">
        <v>582800</v>
      </c>
      <c r="M286" s="1">
        <v>3164.5248868778281</v>
      </c>
    </row>
    <row r="287" spans="1:13" x14ac:dyDescent="0.3">
      <c r="A287">
        <v>286</v>
      </c>
      <c r="B287">
        <v>2002</v>
      </c>
      <c r="C287" t="s">
        <v>327</v>
      </c>
      <c r="D287" t="s">
        <v>359</v>
      </c>
      <c r="E287">
        <v>14</v>
      </c>
      <c r="F287" t="s">
        <v>128</v>
      </c>
      <c r="G287" t="s">
        <v>328</v>
      </c>
      <c r="H287" t="s">
        <v>12</v>
      </c>
      <c r="I287">
        <v>44593</v>
      </c>
      <c r="J287" t="s">
        <v>86</v>
      </c>
      <c r="K287" t="s">
        <v>14</v>
      </c>
      <c r="L287" s="2">
        <v>599200</v>
      </c>
      <c r="M287" s="1">
        <v>3253.5746606334837</v>
      </c>
    </row>
    <row r="288" spans="1:13" x14ac:dyDescent="0.3">
      <c r="A288">
        <v>287</v>
      </c>
      <c r="B288">
        <v>19</v>
      </c>
      <c r="C288" t="s">
        <v>15</v>
      </c>
      <c r="D288" t="s">
        <v>359</v>
      </c>
      <c r="E288">
        <v>14</v>
      </c>
      <c r="F288" t="s">
        <v>16</v>
      </c>
      <c r="G288" t="s">
        <v>11</v>
      </c>
      <c r="H288" t="s">
        <v>12</v>
      </c>
      <c r="I288">
        <v>40532</v>
      </c>
      <c r="J288" t="s">
        <v>17</v>
      </c>
      <c r="K288" t="s">
        <v>18</v>
      </c>
      <c r="L288" s="2">
        <v>625000</v>
      </c>
      <c r="M288" s="1">
        <v>3393.6651583710404</v>
      </c>
    </row>
    <row r="289" spans="1:16" x14ac:dyDescent="0.3">
      <c r="A289">
        <v>288</v>
      </c>
      <c r="B289">
        <v>2262</v>
      </c>
      <c r="C289" t="s">
        <v>87</v>
      </c>
      <c r="D289" t="s">
        <v>359</v>
      </c>
      <c r="E289">
        <v>14</v>
      </c>
      <c r="F289" t="s">
        <v>88</v>
      </c>
      <c r="G289" t="s">
        <v>85</v>
      </c>
      <c r="H289" t="s">
        <v>12</v>
      </c>
      <c r="I289">
        <v>45352</v>
      </c>
      <c r="J289" t="s">
        <v>17</v>
      </c>
      <c r="K289" t="s">
        <v>23</v>
      </c>
      <c r="L289" s="2">
        <v>650000</v>
      </c>
      <c r="M289" s="1">
        <v>3529.4117647058824</v>
      </c>
    </row>
    <row r="290" spans="1:16" x14ac:dyDescent="0.3">
      <c r="A290">
        <v>289</v>
      </c>
      <c r="B290">
        <v>2234</v>
      </c>
      <c r="C290" t="s">
        <v>183</v>
      </c>
      <c r="D290" t="s">
        <v>359</v>
      </c>
      <c r="E290">
        <v>14</v>
      </c>
      <c r="F290" t="s">
        <v>16</v>
      </c>
      <c r="G290" t="s">
        <v>184</v>
      </c>
      <c r="H290" t="s">
        <v>12</v>
      </c>
      <c r="I290">
        <v>45254</v>
      </c>
      <c r="J290" t="s">
        <v>17</v>
      </c>
      <c r="K290" t="s">
        <v>26</v>
      </c>
      <c r="L290" s="2">
        <v>650000</v>
      </c>
      <c r="M290" s="1">
        <v>3529.4117647058824</v>
      </c>
    </row>
    <row r="291" spans="1:16" x14ac:dyDescent="0.3">
      <c r="A291">
        <v>290</v>
      </c>
      <c r="B291">
        <v>136</v>
      </c>
      <c r="C291" t="s">
        <v>188</v>
      </c>
      <c r="D291" t="s">
        <v>359</v>
      </c>
      <c r="E291">
        <v>14</v>
      </c>
      <c r="F291" t="s">
        <v>16</v>
      </c>
      <c r="G291" t="s">
        <v>189</v>
      </c>
      <c r="H291" t="s">
        <v>12</v>
      </c>
      <c r="I291">
        <v>38488</v>
      </c>
      <c r="J291" t="s">
        <v>13</v>
      </c>
      <c r="K291" t="s">
        <v>14</v>
      </c>
      <c r="L291" s="2">
        <v>772600</v>
      </c>
      <c r="M291" s="1">
        <v>4195.1131221719452</v>
      </c>
    </row>
    <row r="292" spans="1:16" x14ac:dyDescent="0.3">
      <c r="A292">
        <v>291</v>
      </c>
      <c r="B292">
        <v>1190</v>
      </c>
      <c r="C292" t="s">
        <v>284</v>
      </c>
      <c r="D292" t="s">
        <v>359</v>
      </c>
      <c r="E292">
        <v>14</v>
      </c>
      <c r="F292" t="s">
        <v>16</v>
      </c>
      <c r="G292" t="s">
        <v>285</v>
      </c>
      <c r="H292" t="s">
        <v>12</v>
      </c>
      <c r="I292">
        <v>42963</v>
      </c>
      <c r="J292" t="s">
        <v>17</v>
      </c>
      <c r="K292" t="s">
        <v>18</v>
      </c>
      <c r="L292" s="2">
        <v>952200</v>
      </c>
      <c r="M292" s="1">
        <v>5170.316742081448</v>
      </c>
    </row>
    <row r="293" spans="1:16" x14ac:dyDescent="0.3">
      <c r="M293" s="1">
        <f>SUM(M2:M292)</f>
        <v>272858.5303167422</v>
      </c>
      <c r="N293" s="4"/>
      <c r="P293" s="3"/>
    </row>
    <row r="294" spans="1:16" x14ac:dyDescent="0.3">
      <c r="L294" s="2" t="s">
        <v>377</v>
      </c>
      <c r="M294" s="1">
        <f>M293/A292</f>
        <v>937.65817978261919</v>
      </c>
      <c r="N294" s="3"/>
      <c r="P294" s="5"/>
    </row>
    <row r="295" spans="1:16" x14ac:dyDescent="0.3">
      <c r="L295" s="2" t="s">
        <v>378</v>
      </c>
      <c r="M295" s="6">
        <f>MEDIAN(M2:M292)</f>
        <v>657.55656108597293</v>
      </c>
    </row>
    <row r="297" spans="1:16" x14ac:dyDescent="0.3">
      <c r="K297" s="4"/>
    </row>
    <row r="298" spans="1:16" x14ac:dyDescent="0.3">
      <c r="K298" s="3"/>
      <c r="M298" s="5"/>
    </row>
  </sheetData>
  <autoFilter ref="A1:M294" xr:uid="{88CEF9B4-7EA1-4E3A-AED7-A5EED68E7210}">
    <sortState xmlns:xlrd2="http://schemas.microsoft.com/office/spreadsheetml/2017/richdata2" ref="A2:M294">
      <sortCondition ref="M1"/>
    </sortState>
  </autoFilter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967D1F-6F1C-480A-AD38-40A29848AD21}">
  <sheetPr codeName="Sheet8"/>
  <dimension ref="A1:D14"/>
  <sheetViews>
    <sheetView workbookViewId="0">
      <selection activeCell="A2" sqref="A2"/>
    </sheetView>
  </sheetViews>
  <sheetFormatPr defaultRowHeight="14.4" x14ac:dyDescent="0.3"/>
  <sheetData>
    <row r="1" spans="1:4" x14ac:dyDescent="0.3">
      <c r="B1" t="s">
        <v>363</v>
      </c>
      <c r="C1" t="s">
        <v>361</v>
      </c>
    </row>
    <row r="2" spans="1:4" x14ac:dyDescent="0.3">
      <c r="A2" t="s">
        <v>362</v>
      </c>
      <c r="B2">
        <v>0</v>
      </c>
      <c r="C2">
        <v>7</v>
      </c>
    </row>
    <row r="3" spans="1:4" x14ac:dyDescent="0.3">
      <c r="A3" t="s">
        <v>364</v>
      </c>
      <c r="B3">
        <v>1</v>
      </c>
      <c r="C3">
        <v>11</v>
      </c>
    </row>
    <row r="4" spans="1:4" x14ac:dyDescent="0.3">
      <c r="A4" t="s">
        <v>365</v>
      </c>
      <c r="B4">
        <v>0</v>
      </c>
      <c r="C4">
        <v>17</v>
      </c>
    </row>
    <row r="5" spans="1:4" x14ac:dyDescent="0.3">
      <c r="A5" t="s">
        <v>366</v>
      </c>
      <c r="B5">
        <v>1</v>
      </c>
      <c r="C5">
        <v>19</v>
      </c>
    </row>
    <row r="6" spans="1:4" x14ac:dyDescent="0.3">
      <c r="A6" t="s">
        <v>367</v>
      </c>
      <c r="B6">
        <v>4</v>
      </c>
      <c r="C6">
        <v>36</v>
      </c>
    </row>
    <row r="7" spans="1:4" x14ac:dyDescent="0.3">
      <c r="A7" t="s">
        <v>368</v>
      </c>
      <c r="B7">
        <v>4</v>
      </c>
      <c r="C7">
        <v>30</v>
      </c>
    </row>
    <row r="8" spans="1:4" x14ac:dyDescent="0.3">
      <c r="A8" t="s">
        <v>369</v>
      </c>
      <c r="B8">
        <v>8</v>
      </c>
      <c r="C8">
        <v>50</v>
      </c>
    </row>
    <row r="9" spans="1:4" x14ac:dyDescent="0.3">
      <c r="A9" t="s">
        <v>370</v>
      </c>
      <c r="B9">
        <v>3</v>
      </c>
      <c r="C9">
        <v>31</v>
      </c>
    </row>
    <row r="10" spans="1:4" x14ac:dyDescent="0.3">
      <c r="A10" t="s">
        <v>371</v>
      </c>
      <c r="B10">
        <v>10</v>
      </c>
      <c r="C10">
        <v>35</v>
      </c>
    </row>
    <row r="11" spans="1:4" x14ac:dyDescent="0.3">
      <c r="A11" t="s">
        <v>373</v>
      </c>
      <c r="B11">
        <v>19</v>
      </c>
      <c r="C11">
        <v>50</v>
      </c>
    </row>
    <row r="12" spans="1:4" x14ac:dyDescent="0.3">
      <c r="A12" t="s">
        <v>374</v>
      </c>
      <c r="B12">
        <v>1</v>
      </c>
      <c r="C12">
        <v>12</v>
      </c>
    </row>
    <row r="13" spans="1:4" x14ac:dyDescent="0.3">
      <c r="A13" t="s">
        <v>372</v>
      </c>
      <c r="B13">
        <f>SUM(B2:B12)</f>
        <v>51</v>
      </c>
      <c r="C13">
        <f>SUM(C2:C12)</f>
        <v>298</v>
      </c>
      <c r="D13">
        <f>B13+C13</f>
        <v>349</v>
      </c>
    </row>
    <row r="14" spans="1:4" x14ac:dyDescent="0.3">
      <c r="D14">
        <f>D13+54</f>
        <v>403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MALE</vt:lpstr>
      <vt:lpstr>FEMALE</vt:lpstr>
      <vt:lpstr>Emp - 30-Jun-24</vt:lpstr>
      <vt:lpstr>Male (3)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Hasnat</dc:creator>
  <cp:lastModifiedBy>Adnan Moosaji</cp:lastModifiedBy>
  <dcterms:created xsi:type="dcterms:W3CDTF">2024-08-21T04:52:25Z</dcterms:created>
  <dcterms:modified xsi:type="dcterms:W3CDTF">2025-04-10T12:55:36Z</dcterms:modified>
</cp:coreProperties>
</file>